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F2A\share\▲事業\【事業関係 綴】\■蔵のまち喜多方健康マラソン大会綴\【Ｒ８第４２回蔵のまち喜多方健康マラソン大会】\"/>
    </mc:Choice>
  </mc:AlternateContent>
  <xr:revisionPtr revIDLastSave="0" documentId="13_ncr:1_{C5C0B8B5-EC7D-4D29-BDED-32288C158A3A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申込書" sheetId="5" r:id="rId1"/>
    <sheet name="記入例※エクセルで提出の場合" sheetId="7" r:id="rId2"/>
    <sheet name="記入例※紙ベースで提出の場合" sheetId="8" r:id="rId3"/>
  </sheets>
  <definedNames>
    <definedName name="_xlnm.Print_Area" localSheetId="1">記入例※エクセルで提出の場合!$A$1:$J$34</definedName>
    <definedName name="_xlnm.Print_Area" localSheetId="2">記入例※紙ベースで提出の場合!$A$1:$J$34</definedName>
    <definedName name="_xlnm.Print_Area" localSheetId="0">申込書!$A$1:$J$34</definedName>
  </definedNames>
  <calcPr calcId="191029"/>
</workbook>
</file>

<file path=xl/calcChain.xml><?xml version="1.0" encoding="utf-8"?>
<calcChain xmlns="http://schemas.openxmlformats.org/spreadsheetml/2006/main">
  <c r="I20" i="8" l="1"/>
  <c r="I19" i="8"/>
  <c r="H6" i="5"/>
  <c r="H7" i="5"/>
  <c r="H17" i="5" l="1"/>
  <c r="I19" i="5"/>
  <c r="I20" i="5"/>
  <c r="H3" i="5"/>
  <c r="H14" i="5"/>
  <c r="A28" i="8"/>
  <c r="I18" i="8"/>
  <c r="I21" i="8" s="1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A28" i="7"/>
  <c r="I20" i="7"/>
  <c r="I19" i="7"/>
  <c r="I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I18" i="5"/>
  <c r="H5" i="5"/>
  <c r="A28" i="5"/>
  <c r="H16" i="5"/>
  <c r="H15" i="5"/>
  <c r="H13" i="5"/>
  <c r="H12" i="5"/>
  <c r="H11" i="5"/>
  <c r="H10" i="5"/>
  <c r="H9" i="5"/>
  <c r="H8" i="5"/>
  <c r="H4" i="5"/>
  <c r="I21" i="5" l="1"/>
  <c r="I21" i="7"/>
</calcChain>
</file>

<file path=xl/sharedStrings.xml><?xml version="1.0" encoding="utf-8"?>
<sst xmlns="http://schemas.openxmlformats.org/spreadsheetml/2006/main" count="201" uniqueCount="75">
  <si>
    <t>№</t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</si>
  <si>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</si>
  <si>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</si>
  <si>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参加料金</t>
    <rPh sb="0" eb="2">
      <t>サンカ</t>
    </rPh>
    <rPh sb="2" eb="4">
      <t>リョウキン</t>
    </rPh>
    <phoneticPr fontId="1"/>
  </si>
  <si>
    <t>備　　考</t>
    <rPh sb="0" eb="1">
      <t>ソナエ</t>
    </rPh>
    <rPh sb="3" eb="4">
      <t>コウ</t>
    </rPh>
    <phoneticPr fontId="1"/>
  </si>
  <si>
    <t>住所；</t>
    <rPh sb="0" eb="2">
      <t>ジュウショ</t>
    </rPh>
    <phoneticPr fontId="1"/>
  </si>
  <si>
    <t>団体名；</t>
    <rPh sb="0" eb="2">
      <t>ダンタイ</t>
    </rPh>
    <rPh sb="2" eb="3">
      <t>メイ</t>
    </rPh>
    <phoneticPr fontId="1"/>
  </si>
  <si>
    <t>代表者；</t>
    <rPh sb="0" eb="3">
      <t>ダイヒョウシャ</t>
    </rPh>
    <phoneticPr fontId="1"/>
  </si>
  <si>
    <t>※受付番号；</t>
    <rPh sb="1" eb="3">
      <t>ウケツケ</t>
    </rPh>
    <rPh sb="3" eb="5">
      <t>バンゴウ</t>
    </rPh>
    <phoneticPr fontId="1"/>
  </si>
  <si>
    <t>出場部門</t>
    <rPh sb="0" eb="2">
      <t>シュツジョウ</t>
    </rPh>
    <rPh sb="2" eb="4">
      <t>ブモン</t>
    </rPh>
    <phoneticPr fontId="1"/>
  </si>
  <si>
    <t>以上、料金を添えて申込みします。</t>
    <rPh sb="0" eb="2">
      <t>イジョウ</t>
    </rPh>
    <rPh sb="3" eb="5">
      <t>リョウキン</t>
    </rPh>
    <rPh sb="6" eb="7">
      <t>ソ</t>
    </rPh>
    <rPh sb="9" eb="11">
      <t>モウシコ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</si>
  <si>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</si>
  <si>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</si>
  <si>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部門№</t>
    <rPh sb="0" eb="3">
      <t>ブモンナンバー</t>
    </rPh>
    <phoneticPr fontId="1"/>
  </si>
  <si>
    <t>部門名</t>
    <rPh sb="0" eb="3">
      <t>ブモンメイ</t>
    </rPh>
    <phoneticPr fontId="1"/>
  </si>
  <si>
    <t>１ｋｍファミリー(小学１・２年とその保護者)</t>
    <rPh sb="9" eb="11">
      <t>ショウガク</t>
    </rPh>
    <rPh sb="14" eb="15">
      <t>ネン</t>
    </rPh>
    <rPh sb="18" eb="21">
      <t>ホゴシャ</t>
    </rPh>
    <phoneticPr fontId="1"/>
  </si>
  <si>
    <t>２ｋｍファミリー(小学３・４年とその保護者)</t>
    <rPh sb="9" eb="11">
      <t>ショウガク</t>
    </rPh>
    <rPh sb="14" eb="15">
      <t>ネン</t>
    </rPh>
    <rPh sb="18" eb="21">
      <t>ホゴシャ</t>
    </rPh>
    <phoneticPr fontId="1"/>
  </si>
  <si>
    <t>２ｋｍ小学３・４年女子</t>
    <rPh sb="3" eb="5">
      <t>ショウガク</t>
    </rPh>
    <rPh sb="8" eb="9">
      <t>ネン</t>
    </rPh>
    <rPh sb="9" eb="11">
      <t>ジョシ</t>
    </rPh>
    <phoneticPr fontId="1"/>
  </si>
  <si>
    <t>２ｋｍ小学３・４年男子</t>
    <rPh sb="3" eb="5">
      <t>ショウガク</t>
    </rPh>
    <rPh sb="8" eb="9">
      <t>ネン</t>
    </rPh>
    <rPh sb="9" eb="11">
      <t>ダンシ</t>
    </rPh>
    <phoneticPr fontId="1"/>
  </si>
  <si>
    <t>３．２ｋｍ小学５・６年男子</t>
    <rPh sb="5" eb="7">
      <t>ショウガク</t>
    </rPh>
    <rPh sb="10" eb="11">
      <t>ネン</t>
    </rPh>
    <rPh sb="11" eb="13">
      <t>ダンシ</t>
    </rPh>
    <phoneticPr fontId="1"/>
  </si>
  <si>
    <t>３．２ｋｍ小学５・６年女子</t>
    <rPh sb="5" eb="7">
      <t>ショウガク</t>
    </rPh>
    <rPh sb="10" eb="11">
      <t>ネン</t>
    </rPh>
    <rPh sb="11" eb="13">
      <t>ジョシ</t>
    </rPh>
    <phoneticPr fontId="1"/>
  </si>
  <si>
    <t>３．２ｋｍ中学女子</t>
    <rPh sb="5" eb="7">
      <t>チュウガク</t>
    </rPh>
    <rPh sb="7" eb="9">
      <t>ジョシ</t>
    </rPh>
    <phoneticPr fontId="1"/>
  </si>
  <si>
    <t>３．２ｋｍ中学男子</t>
    <rPh sb="5" eb="7">
      <t>チュウガク</t>
    </rPh>
    <rPh sb="7" eb="9">
      <t>ダンシ</t>
    </rPh>
    <phoneticPr fontId="1"/>
  </si>
  <si>
    <t>３．２ｋｍ高校生女子</t>
    <rPh sb="5" eb="8">
      <t>コウコウセイ</t>
    </rPh>
    <rPh sb="8" eb="10">
      <t>ジョシ</t>
    </rPh>
    <phoneticPr fontId="1"/>
  </si>
  <si>
    <t>３．２ｋｍ高校生男子</t>
    <rPh sb="5" eb="8">
      <t>コウコウセイ</t>
    </rPh>
    <rPh sb="8" eb="10">
      <t>ダンシ</t>
    </rPh>
    <phoneticPr fontId="1"/>
  </si>
  <si>
    <t>３．２ｋｍペア</t>
    <phoneticPr fontId="1"/>
  </si>
  <si>
    <t>５ｋｍ中学生男子</t>
    <rPh sb="3" eb="6">
      <t>チュウガクセイ</t>
    </rPh>
    <rPh sb="6" eb="8">
      <t>ダンシ</t>
    </rPh>
    <phoneticPr fontId="1"/>
  </si>
  <si>
    <t>５ｋｍ高校生以上女子</t>
    <rPh sb="3" eb="6">
      <t>コウコウセイ</t>
    </rPh>
    <rPh sb="6" eb="8">
      <t>イジョウ</t>
    </rPh>
    <rPh sb="8" eb="10">
      <t>ジョシ</t>
    </rPh>
    <phoneticPr fontId="1"/>
  </si>
  <si>
    <t>５ｋｍ高校生男子</t>
    <rPh sb="3" eb="8">
      <t>コウコウセイダンシ</t>
    </rPh>
    <phoneticPr fontId="1"/>
  </si>
  <si>
    <t>５ｋｍ２９歳以下一般男子</t>
    <rPh sb="5" eb="6">
      <t>サイ</t>
    </rPh>
    <rPh sb="6" eb="8">
      <t>イカ</t>
    </rPh>
    <rPh sb="8" eb="10">
      <t>イッパン</t>
    </rPh>
    <rPh sb="10" eb="12">
      <t>ダンシ</t>
    </rPh>
    <phoneticPr fontId="1"/>
  </si>
  <si>
    <t>５ｋｍ３０～３９歳一般男子</t>
    <rPh sb="8" eb="9">
      <t>サイ</t>
    </rPh>
    <rPh sb="9" eb="13">
      <t>イッパンダンシ</t>
    </rPh>
    <phoneticPr fontId="1"/>
  </si>
  <si>
    <t>５ｋｍ４０～４９歳一般男子</t>
    <rPh sb="8" eb="9">
      <t>サイ</t>
    </rPh>
    <rPh sb="9" eb="13">
      <t>イッパンダンシ</t>
    </rPh>
    <phoneticPr fontId="1"/>
  </si>
  <si>
    <t>５ｋｍ５０～５０歳一般男子</t>
    <rPh sb="8" eb="9">
      <t>サイ</t>
    </rPh>
    <rPh sb="9" eb="13">
      <t>イッパンダンシ</t>
    </rPh>
    <phoneticPr fontId="1"/>
  </si>
  <si>
    <t>５ｋｍ６０～６０歳一般男子</t>
    <rPh sb="8" eb="9">
      <t>サイ</t>
    </rPh>
    <rPh sb="9" eb="13">
      <t>イッパンダンシ</t>
    </rPh>
    <phoneticPr fontId="1"/>
  </si>
  <si>
    <t>５ｋｍ７０歳以上一般男子</t>
    <rPh sb="5" eb="8">
      <t>サイイジョウ</t>
    </rPh>
    <rPh sb="8" eb="10">
      <t>イッパン</t>
    </rPh>
    <rPh sb="10" eb="12">
      <t>ダンシ</t>
    </rPh>
    <phoneticPr fontId="1"/>
  </si>
  <si>
    <t>１０ｋｍ高校生男子</t>
    <rPh sb="4" eb="7">
      <t>コウコウセイ</t>
    </rPh>
    <rPh sb="7" eb="9">
      <t>ダンシ</t>
    </rPh>
    <phoneticPr fontId="1"/>
  </si>
  <si>
    <t>１０ｋｍ３５歳以下一般男子</t>
    <rPh sb="6" eb="7">
      <t>サイ</t>
    </rPh>
    <rPh sb="7" eb="9">
      <t>イカ</t>
    </rPh>
    <rPh sb="9" eb="13">
      <t>イッパンダンシ</t>
    </rPh>
    <phoneticPr fontId="1"/>
  </si>
  <si>
    <t>１０ｋｍ３６～５０歳一般男子</t>
    <rPh sb="9" eb="10">
      <t>サイ</t>
    </rPh>
    <rPh sb="10" eb="14">
      <t>イッパンダンシ</t>
    </rPh>
    <phoneticPr fontId="1"/>
  </si>
  <si>
    <t>１０ｋｍ５１歳以上一般男子</t>
    <rPh sb="6" eb="7">
      <t>サイ</t>
    </rPh>
    <rPh sb="7" eb="9">
      <t>イジョウ</t>
    </rPh>
    <rPh sb="9" eb="13">
      <t>イッパンダンシ</t>
    </rPh>
    <phoneticPr fontId="1"/>
  </si>
  <si>
    <t>１０ｋｍ高校生以上女子</t>
    <rPh sb="4" eb="7">
      <t>コウコウセイ</t>
    </rPh>
    <rPh sb="7" eb="9">
      <t>イジョウ</t>
    </rPh>
    <rPh sb="9" eb="11">
      <t>ジョシ</t>
    </rPh>
    <phoneticPr fontId="1"/>
  </si>
  <si>
    <t>令和　　年　 　月　 　日</t>
    <rPh sb="0" eb="2">
      <t>レイワ</t>
    </rPh>
    <rPh sb="4" eb="5">
      <t>ネン</t>
    </rPh>
    <rPh sb="8" eb="9">
      <t>ツキ</t>
    </rPh>
    <rPh sb="12" eb="13">
      <t>ヒ</t>
    </rPh>
    <phoneticPr fontId="1"/>
  </si>
  <si>
    <t>≪　団　体　用　申　込　書　≫</t>
    <rPh sb="2" eb="3">
      <t>ダン</t>
    </rPh>
    <rPh sb="4" eb="5">
      <t>カラダ</t>
    </rPh>
    <rPh sb="6" eb="7">
      <t>ヨウ</t>
    </rPh>
    <rPh sb="8" eb="9">
      <t>サル</t>
    </rPh>
    <rPh sb="10" eb="11">
      <t>コミ</t>
    </rPh>
    <rPh sb="12" eb="13">
      <t>ショ</t>
    </rPh>
    <phoneticPr fontId="1"/>
  </si>
  <si>
    <t>①参加料金</t>
    <rPh sb="1" eb="3">
      <t>サンカ</t>
    </rPh>
    <rPh sb="3" eb="5">
      <t>リョウキン</t>
    </rPh>
    <phoneticPr fontId="1"/>
  </si>
  <si>
    <t>合計（①＋②＋③）</t>
    <rPh sb="0" eb="2">
      <t>ゴウケイ</t>
    </rPh>
    <phoneticPr fontId="1"/>
  </si>
  <si>
    <t>電話；</t>
    <rPh sb="0" eb="2">
      <t>デンワ</t>
    </rPh>
    <phoneticPr fontId="1"/>
  </si>
  <si>
    <t>行</t>
    <rPh sb="0" eb="1">
      <t>イキ</t>
    </rPh>
    <phoneticPr fontId="1"/>
  </si>
  <si>
    <t>■受付表は代表者に送付します。　　■※印には記入しないで下さい。　　■用紙が不足した場合はコピー願います。　■「①②ファミリー」「⑪ペア」部門に申込みの場合は、その参加者２名が「同じ組」であることが明確に分かるように、続いている上下の記入枠に「参加者名」などをご記入願います。（「①②ファミリー」の場合は、上の枠に「保護者」、下の枠に「子」として下さい。）</t>
    <rPh sb="158" eb="161">
      <t>ホゴシャ</t>
    </rPh>
    <phoneticPr fontId="1"/>
  </si>
  <si>
    <t>【記入上の注意】</t>
    <rPh sb="1" eb="3">
      <t>キニュウ</t>
    </rPh>
    <rPh sb="3" eb="4">
      <t>ジョウ</t>
    </rPh>
    <rPh sb="5" eb="7">
      <t>チュウイ</t>
    </rPh>
    <phoneticPr fontId="1"/>
  </si>
  <si>
    <t>部購入希望</t>
    <rPh sb="0" eb="1">
      <t>ブ</t>
    </rPh>
    <rPh sb="1" eb="3">
      <t>コウニュウ</t>
    </rPh>
    <rPh sb="3" eb="5">
      <t>キボウ</t>
    </rPh>
    <phoneticPr fontId="1"/>
  </si>
  <si>
    <t>氏　　名</t>
    <rPh sb="0" eb="1">
      <t>ウジ</t>
    </rPh>
    <rPh sb="3" eb="4">
      <t>メイ</t>
    </rPh>
    <phoneticPr fontId="1"/>
  </si>
  <si>
    <t>※後日申込みも受付します</t>
    <rPh sb="1" eb="3">
      <t>ゴジツ</t>
    </rPh>
    <rPh sb="3" eb="5">
      <t>モウシコ</t>
    </rPh>
    <rPh sb="7" eb="9">
      <t>ウケツケ</t>
    </rPh>
    <phoneticPr fontId="1"/>
  </si>
  <si>
    <t>読み仮名</t>
    <rPh sb="0" eb="1">
      <t>ヨ</t>
    </rPh>
    <rPh sb="2" eb="4">
      <t>ガナ</t>
    </rPh>
    <phoneticPr fontId="1"/>
  </si>
  <si>
    <t>②プログラム（冊子）＠６００（税込み）を</t>
    <rPh sb="7" eb="9">
      <t>サッシ</t>
    </rPh>
    <phoneticPr fontId="1"/>
  </si>
  <si>
    <t>※受付月日；　　 　 月　　　  日</t>
    <rPh sb="1" eb="3">
      <t>ウケツケ</t>
    </rPh>
    <rPh sb="3" eb="5">
      <t>ガッピ</t>
    </rPh>
    <rPh sb="11" eb="12">
      <t>ツキ</t>
    </rPh>
    <rPh sb="17" eb="18">
      <t>ニチ</t>
    </rPh>
    <phoneticPr fontId="1"/>
  </si>
  <si>
    <t>喜多方　蔵子</t>
    <rPh sb="0" eb="3">
      <t>キタカタ</t>
    </rPh>
    <rPh sb="4" eb="6">
      <t>クラコ</t>
    </rPh>
    <phoneticPr fontId="1"/>
  </si>
  <si>
    <t>きたかた　くらこ</t>
    <phoneticPr fontId="1"/>
  </si>
  <si>
    <t>喜多方　蔵造</t>
    <rPh sb="0" eb="3">
      <t>キタカタ</t>
    </rPh>
    <rPh sb="4" eb="6">
      <t>クラヅクリ</t>
    </rPh>
    <phoneticPr fontId="1"/>
  </si>
  <si>
    <t>きたかた　くらぞう</t>
    <phoneticPr fontId="1"/>
  </si>
  <si>
    <t>小１</t>
    <rPh sb="0" eb="1">
      <t>ショウ</t>
    </rPh>
    <phoneticPr fontId="1"/>
  </si>
  <si>
    <t>女</t>
    <rPh sb="0" eb="1">
      <t>オンナ</t>
    </rPh>
    <phoneticPr fontId="1"/>
  </si>
  <si>
    <t>喜多方　蔵夫</t>
    <rPh sb="0" eb="3">
      <t>キタカタ</t>
    </rPh>
    <rPh sb="4" eb="5">
      <t>クラ</t>
    </rPh>
    <rPh sb="5" eb="6">
      <t>オット</t>
    </rPh>
    <phoneticPr fontId="1"/>
  </si>
  <si>
    <t>きたかた　くらお</t>
    <phoneticPr fontId="1"/>
  </si>
  <si>
    <t>子</t>
    <rPh sb="0" eb="1">
      <t>コ</t>
    </rPh>
    <phoneticPr fontId="1"/>
  </si>
  <si>
    <t>③全体記録表（冊子）＠７７０（税込み／送料込み）を</t>
    <rPh sb="1" eb="3">
      <t>ゼンタイ</t>
    </rPh>
    <rPh sb="3" eb="5">
      <t>キロク</t>
    </rPh>
    <rPh sb="5" eb="6">
      <t>ヒョウ</t>
    </rPh>
    <rPh sb="7" eb="9">
      <t>サッシ</t>
    </rPh>
    <rPh sb="19" eb="21">
      <t>ソウリョウ</t>
    </rPh>
    <rPh sb="21" eb="22">
      <t>コ</t>
    </rPh>
    <phoneticPr fontId="1"/>
  </si>
  <si>
    <t>福島県喜多方市字押切一丁目86番</t>
    <rPh sb="0" eb="3">
      <t>フクシマケン</t>
    </rPh>
    <rPh sb="3" eb="7">
      <t>キタカタシ</t>
    </rPh>
    <rPh sb="7" eb="8">
      <t>アザ</t>
    </rPh>
    <rPh sb="8" eb="10">
      <t>オシキリ</t>
    </rPh>
    <rPh sb="10" eb="13">
      <t>イッチョウメ</t>
    </rPh>
    <rPh sb="15" eb="16">
      <t>バン</t>
    </rPh>
    <phoneticPr fontId="1"/>
  </si>
  <si>
    <t>蔵ファミリー</t>
    <rPh sb="0" eb="1">
      <t>クラ</t>
    </rPh>
    <phoneticPr fontId="1"/>
  </si>
  <si>
    <t>０２４１－２３－０７７１</t>
    <phoneticPr fontId="1"/>
  </si>
  <si>
    <t>保護者</t>
    <rPh sb="0" eb="3">
      <t>ホゴシャ</t>
    </rPh>
    <phoneticPr fontId="1"/>
  </si>
  <si>
    <t>）部購入希望</t>
    <rPh sb="1" eb="2">
      <t>ブ</t>
    </rPh>
    <rPh sb="2" eb="4">
      <t>コウニュウ</t>
    </rPh>
    <rPh sb="4" eb="6">
      <t>キボウ</t>
    </rPh>
    <phoneticPr fontId="1"/>
  </si>
  <si>
    <t>ヨミガナ</t>
    <phoneticPr fontId="1"/>
  </si>
  <si>
    <t>第42回蔵のまち喜多方健康マラソン大会</t>
    <rPh sb="0" eb="1">
      <t>ダイ</t>
    </rPh>
    <rPh sb="3" eb="4">
      <t>カイ</t>
    </rPh>
    <rPh sb="4" eb="5">
      <t>クラ</t>
    </rPh>
    <rPh sb="8" eb="11">
      <t>キタカタ</t>
    </rPh>
    <rPh sb="11" eb="13">
      <t>ケンコウ</t>
    </rPh>
    <rPh sb="17" eb="19">
      <t>タイカイ</t>
    </rPh>
    <phoneticPr fontId="1"/>
  </si>
  <si>
    <t>②プログラム（冊子）＠３００（税込み）を（</t>
    <rPh sb="7" eb="9">
      <t>サッシ</t>
    </rPh>
    <phoneticPr fontId="1"/>
  </si>
  <si>
    <t>③全体記録表（冊子）＠８００（税込み／送料込み）を（</t>
    <rPh sb="1" eb="3">
      <t>ゼンタイ</t>
    </rPh>
    <rPh sb="3" eb="5">
      <t>キロク</t>
    </rPh>
    <rPh sb="5" eb="6">
      <t>ヒョウ</t>
    </rPh>
    <rPh sb="7" eb="9">
      <t>サッシ</t>
    </rPh>
    <rPh sb="19" eb="21">
      <t>ソウリョウ</t>
    </rPh>
    <rPh sb="21" eb="22">
      <t>コ</t>
    </rPh>
    <phoneticPr fontId="1"/>
  </si>
  <si>
    <t>②プログラム（冊子）＠３００（税込み）を</t>
    <rPh sb="7" eb="9">
      <t>サッシ</t>
    </rPh>
    <phoneticPr fontId="1"/>
  </si>
  <si>
    <t>③全体記録表（冊子）＠８００（税込み／送料込み）を</t>
    <rPh sb="1" eb="3">
      <t>ゼンタイ</t>
    </rPh>
    <rPh sb="3" eb="5">
      <t>キロク</t>
    </rPh>
    <rPh sb="5" eb="6">
      <t>ヒョウ</t>
    </rPh>
    <rPh sb="7" eb="9">
      <t>サッシ</t>
    </rPh>
    <rPh sb="19" eb="21">
      <t>ソウリョウ</t>
    </rPh>
    <rPh sb="21" eb="22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</si>
</sst>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円&quot;"/>
    <numFmt numFmtId="177" formatCode="##,###&quot;  円&quot;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176" fontId="0" fillId="0" borderId="1" xfId="0" applyNumberFormat="1" applyBorder="1" applyAlignment="1" applyProtection="1">
      <alignment horizontal="right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9" xfId="0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176" fontId="0" fillId="0" borderId="1" xfId="0" applyNumberFormat="1" applyBorder="1" applyAlignment="1" applyProtection="1">
      <alignment horizontal="right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38" fontId="3" fillId="0" borderId="0" xfId="1" applyFont="1" applyAlignment="1" applyProtection="1">
      <alignment vertical="center"/>
      <protection locked="0"/>
    </xf>
    <xf numFmtId="176" fontId="0" fillId="2" borderId="1" xfId="0" applyNumberFormat="1" applyFill="1" applyBorder="1" applyAlignment="1" applyProtection="1">
      <alignment horizontal="right" vertical="center" shrinkToFit="1"/>
      <protection locked="0"/>
    </xf>
    <xf numFmtId="177" fontId="0" fillId="0" borderId="1" xfId="0" applyNumberFormat="1" applyBorder="1" applyAlignment="1" applyProtection="1">
      <alignment horizontal="right" vertical="center" shrinkToFit="1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3" fillId="0" borderId="0" xfId="0" applyFont="1" applyAlignment="1" applyProtection="1">
      <alignment horizontal="distributed" vertical="distributed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3" xfId="0" applyFont="1" applyBorder="1" applyAlignment="1" applyProtection="1">
      <alignment horizontal="distributed" vertical="distributed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0" xfId="0" applyFont="1" applyProtection="1">
      <alignment vertical="center"/>
      <protection locked="0"/>
    </xf>
    <xf numFmtId="0" fontId="0" fillId="0" borderId="8" xfId="0" applyBorder="1" applyAlignment="1">
      <alignment horizontal="right" vertical="center" shrinkToFit="1"/>
    </xf>
    <xf numFmtId="0" fontId="0" fillId="0" borderId="9" xfId="0" applyBorder="1" applyAlignment="1">
      <alignment horizontal="right" vertical="center" shrinkToFit="1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 shrinkToFit="1"/>
      <protection locked="0"/>
    </xf>
    <xf numFmtId="0" fontId="0" fillId="2" borderId="8" xfId="0" applyFill="1" applyBorder="1" applyAlignment="1">
      <alignment horizontal="right" vertical="center" shrinkToFit="1"/>
    </xf>
    <xf numFmtId="0" fontId="0" fillId="2" borderId="9" xfId="0" applyFill="1" applyBorder="1" applyAlignment="1">
      <alignment horizontal="right" vertical="center" shrinkToFit="1"/>
    </xf>
    <xf numFmtId="58" fontId="3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52916</xdr:colOff>
      <xdr:row>5</xdr:row>
      <xdr:rowOff>31751</xdr:rowOff>
    </xdr:from>
    <xdr:to>
      <xdr:col>2</xdr:col>
      <xdr:colOff>674686</xdr:colOff>
      <xdr:row>6</xdr:row>
      <xdr:rowOff>10585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D135F91A-86D5-40F1-AD27-E691643DE4D9}"/>
            </a:ext>
          </a:extLst>
        </xdr:cNvPr>
        <xdr:cNvSpPr/>
      </xdr:nvSpPr>
      <xdr:spPr>
        <a:xfrm>
          <a:off x="280458" y="1746251"/>
          <a:ext cx="1997603" cy="359834"/>
        </a:xfrm>
        <a:prstGeom prst="wedgeRoundRectCallout">
          <a:avLst>
            <a:gd name="adj1" fmla="val 67431"/>
            <a:gd name="adj2" fmla="val -186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>
              <a:latin typeface="+mj-ea"/>
              <a:ea typeface="+mj-ea"/>
            </a:rPr>
            <a:t>11</a:t>
          </a:r>
          <a:r>
            <a:rPr kumimoji="1" lang="ja-JP" altLang="en-US" sz="1200" b="1">
              <a:latin typeface="+mj-ea"/>
              <a:ea typeface="+mj-ea"/>
            </a:rPr>
            <a:t>月</a:t>
          </a:r>
          <a:r>
            <a:rPr kumimoji="1" lang="en-US" altLang="ja-JP" sz="1200" b="1">
              <a:latin typeface="+mj-ea"/>
              <a:ea typeface="+mj-ea"/>
            </a:rPr>
            <a:t>3</a:t>
          </a:r>
          <a:r>
            <a:rPr kumimoji="1" lang="ja-JP" altLang="en-US" sz="1200" b="1">
              <a:latin typeface="+mj-ea"/>
              <a:ea typeface="+mj-ea"/>
            </a:rPr>
            <a:t>日現座の年齢を入力</a:t>
          </a:r>
          <a:endParaRPr kumimoji="1" lang="en-US" altLang="ja-JP" sz="1200" b="1">
            <a:latin typeface="+mj-ea"/>
            <a:ea typeface="+mj-ea"/>
          </a:endParaRPr>
        </a:p>
        <a:p>
          <a:pPr algn="l"/>
          <a:endParaRPr kumimoji="1" lang="ja-JP" altLang="en-US" sz="1200" b="1"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973668</xdr:colOff>
      <xdr:row>7</xdr:row>
      <xdr:rowOff>132293</xdr:rowOff>
    </xdr:from>
    <xdr:to>
      <xdr:col>3</xdr:col>
      <xdr:colOff>169336</xdr:colOff>
      <xdr:row>8</xdr:row>
      <xdr:rowOff>105834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39520CD0-2B6C-420D-9F82-7B0F78AEAD68}"/>
            </a:ext>
          </a:extLst>
        </xdr:cNvPr>
        <xdr:cNvSpPr/>
      </xdr:nvSpPr>
      <xdr:spPr>
        <a:xfrm>
          <a:off x="1201210" y="2608793"/>
          <a:ext cx="1439334" cy="354541"/>
        </a:xfrm>
        <a:prstGeom prst="wedgeRoundRectCallout">
          <a:avLst>
            <a:gd name="adj1" fmla="val 128916"/>
            <a:gd name="adj2" fmla="val -29069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部門番号を入力</a:t>
          </a:r>
          <a:endParaRPr kumimoji="1" lang="en-US" altLang="ja-JP" sz="1200" b="1"/>
        </a:p>
        <a:p>
          <a:pPr algn="l"/>
          <a:endParaRPr kumimoji="1" lang="ja-JP" altLang="en-US" sz="1200" b="1"/>
        </a:p>
      </xdr:txBody>
    </xdr:sp>
    <xdr:clientData/>
  </xdr:twoCellAnchor>
  <xdr:twoCellAnchor>
    <xdr:from>
      <xdr:col>1</xdr:col>
      <xdr:colOff>989540</xdr:colOff>
      <xdr:row>8</xdr:row>
      <xdr:rowOff>227543</xdr:rowOff>
    </xdr:from>
    <xdr:to>
      <xdr:col>5</xdr:col>
      <xdr:colOff>5289</xdr:colOff>
      <xdr:row>9</xdr:row>
      <xdr:rowOff>222251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69A3666A-7EB2-430E-90B1-B71D2600FB37}"/>
            </a:ext>
          </a:extLst>
        </xdr:cNvPr>
        <xdr:cNvSpPr/>
      </xdr:nvSpPr>
      <xdr:spPr>
        <a:xfrm>
          <a:off x="1217082" y="3085043"/>
          <a:ext cx="2000249" cy="375708"/>
        </a:xfrm>
        <a:prstGeom prst="wedgeRoundRectCallout">
          <a:avLst>
            <a:gd name="adj1" fmla="val 113786"/>
            <a:gd name="adj2" fmla="val -5688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n-ea"/>
              <a:ea typeface="+mn-ea"/>
            </a:rPr>
            <a:t>自動入力</a:t>
          </a:r>
          <a:r>
            <a:rPr kumimoji="1" lang="en-US" altLang="ja-JP" sz="1200" b="1">
              <a:latin typeface="+mn-ea"/>
              <a:ea typeface="+mn-ea"/>
            </a:rPr>
            <a:t>※</a:t>
          </a:r>
          <a:r>
            <a:rPr kumimoji="1" lang="ja-JP" altLang="en-US" sz="1200" b="1">
              <a:latin typeface="+mn-ea"/>
              <a:ea typeface="+mn-ea"/>
            </a:rPr>
            <a:t>部門名を確認</a:t>
          </a:r>
          <a:endParaRPr kumimoji="1" lang="en-US" altLang="ja-JP" sz="1200" b="1">
            <a:latin typeface="+mn-ea"/>
            <a:ea typeface="+mn-ea"/>
          </a:endParaRPr>
        </a:p>
        <a:p>
          <a:pPr algn="l"/>
          <a:endParaRPr kumimoji="1" lang="ja-JP" altLang="en-US" sz="1200" b="1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142875</xdr:colOff>
      <xdr:row>15</xdr:row>
      <xdr:rowOff>63501</xdr:rowOff>
    </xdr:from>
    <xdr:to>
      <xdr:col>7</xdr:col>
      <xdr:colOff>21168</xdr:colOff>
      <xdr:row>16</xdr:row>
      <xdr:rowOff>58209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B7B404EE-0BF0-4F5C-A5DB-58C3DC2488A0}"/>
            </a:ext>
          </a:extLst>
        </xdr:cNvPr>
        <xdr:cNvSpPr/>
      </xdr:nvSpPr>
      <xdr:spPr>
        <a:xfrm>
          <a:off x="1746250" y="5588001"/>
          <a:ext cx="2365376" cy="375708"/>
        </a:xfrm>
        <a:prstGeom prst="wedgeRoundRectCallout">
          <a:avLst>
            <a:gd name="adj1" fmla="val 35174"/>
            <a:gd name="adj2" fmla="val 283962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n-ea"/>
              <a:ea typeface="+mn-ea"/>
            </a:rPr>
            <a:t>希望部数を入力してください</a:t>
          </a:r>
        </a:p>
      </xdr:txBody>
    </xdr:sp>
    <xdr:clientData/>
  </xdr:twoCellAnchor>
  <xdr:twoCellAnchor>
    <xdr:from>
      <xdr:col>4</xdr:col>
      <xdr:colOff>333376</xdr:colOff>
      <xdr:row>9</xdr:row>
      <xdr:rowOff>291041</xdr:rowOff>
    </xdr:from>
    <xdr:to>
      <xdr:col>7</xdr:col>
      <xdr:colOff>338667</xdr:colOff>
      <xdr:row>10</xdr:row>
      <xdr:rowOff>285749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5BF0C83F-6F7B-4CED-A758-F39A49F0A966}"/>
            </a:ext>
          </a:extLst>
        </xdr:cNvPr>
        <xdr:cNvSpPr/>
      </xdr:nvSpPr>
      <xdr:spPr>
        <a:xfrm>
          <a:off x="3175001" y="3529541"/>
          <a:ext cx="1254124" cy="375708"/>
        </a:xfrm>
        <a:prstGeom prst="wedgeRoundRectCallout">
          <a:avLst>
            <a:gd name="adj1" fmla="val 140593"/>
            <a:gd name="adj2" fmla="val -58292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n-ea"/>
              <a:ea typeface="+mn-ea"/>
            </a:rPr>
            <a:t>参加料を入力</a:t>
          </a:r>
          <a:endParaRPr kumimoji="1" lang="en-US" altLang="ja-JP" sz="1200" b="1">
            <a:latin typeface="+mn-ea"/>
            <a:ea typeface="+mn-ea"/>
          </a:endParaRPr>
        </a:p>
        <a:p>
          <a:pPr algn="l"/>
          <a:endParaRPr kumimoji="1" lang="ja-JP" altLang="en-US" sz="12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58209</xdr:colOff>
      <xdr:row>6</xdr:row>
      <xdr:rowOff>79375</xdr:rowOff>
    </xdr:from>
    <xdr:to>
      <xdr:col>2</xdr:col>
      <xdr:colOff>642938</xdr:colOff>
      <xdr:row>7</xdr:row>
      <xdr:rowOff>58209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17D372CF-B040-410A-9F2D-B1E768811D2F}"/>
            </a:ext>
          </a:extLst>
        </xdr:cNvPr>
        <xdr:cNvSpPr/>
      </xdr:nvSpPr>
      <xdr:spPr>
        <a:xfrm>
          <a:off x="285751" y="2174875"/>
          <a:ext cx="1960562" cy="359834"/>
        </a:xfrm>
        <a:prstGeom prst="wedgeRoundRectCallout">
          <a:avLst>
            <a:gd name="adj1" fmla="val 87673"/>
            <a:gd name="adj2" fmla="val -14892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j-ea"/>
              <a:ea typeface="+mj-ea"/>
            </a:rPr>
            <a:t>例</a:t>
          </a:r>
          <a:r>
            <a:rPr kumimoji="1" lang="en-US" altLang="ja-JP" sz="1200" b="1">
              <a:latin typeface="+mj-ea"/>
              <a:ea typeface="+mj-ea"/>
            </a:rPr>
            <a:t>) </a:t>
          </a:r>
          <a:r>
            <a:rPr kumimoji="1" lang="ja-JP" altLang="en-US" sz="1200" b="1">
              <a:latin typeface="+mj-ea"/>
              <a:ea typeface="+mj-ea"/>
            </a:rPr>
            <a:t>小</a:t>
          </a:r>
          <a:r>
            <a:rPr kumimoji="1" lang="en-US" altLang="ja-JP" sz="1200" b="1">
              <a:latin typeface="+mj-ea"/>
              <a:ea typeface="+mj-ea"/>
            </a:rPr>
            <a:t>5</a:t>
          </a:r>
          <a:r>
            <a:rPr kumimoji="1" lang="ja-JP" altLang="en-US" sz="1200" b="1">
              <a:latin typeface="+mj-ea"/>
              <a:ea typeface="+mj-ea"/>
            </a:rPr>
            <a:t>，中</a:t>
          </a:r>
          <a:r>
            <a:rPr kumimoji="1" lang="en-US" altLang="ja-JP" sz="1200" b="1">
              <a:latin typeface="+mj-ea"/>
              <a:ea typeface="+mj-ea"/>
            </a:rPr>
            <a:t>2</a:t>
          </a:r>
          <a:r>
            <a:rPr kumimoji="1" lang="ja-JP" altLang="en-US" sz="1200" b="1">
              <a:latin typeface="+mj-ea"/>
              <a:ea typeface="+mj-ea"/>
            </a:rPr>
            <a:t>，高１，</a:t>
          </a:r>
          <a:r>
            <a:rPr kumimoji="1" lang="en-US" altLang="ja-JP" sz="1200" b="1">
              <a:latin typeface="+mj-ea"/>
              <a:ea typeface="+mj-ea"/>
            </a:rPr>
            <a:t>etc...</a:t>
          </a:r>
          <a:endParaRPr kumimoji="1" lang="ja-JP" altLang="en-US" sz="1200" b="1"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883709</xdr:colOff>
      <xdr:row>11</xdr:row>
      <xdr:rowOff>89958</xdr:rowOff>
    </xdr:from>
    <xdr:to>
      <xdr:col>6</xdr:col>
      <xdr:colOff>343959</xdr:colOff>
      <xdr:row>12</xdr:row>
      <xdr:rowOff>84666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45F86DF5-F8E2-4FBA-B57F-C9B83E5ECF3F}"/>
            </a:ext>
          </a:extLst>
        </xdr:cNvPr>
        <xdr:cNvSpPr/>
      </xdr:nvSpPr>
      <xdr:spPr>
        <a:xfrm>
          <a:off x="1111251" y="4090458"/>
          <a:ext cx="2815166" cy="375708"/>
        </a:xfrm>
        <a:prstGeom prst="wedgeRoundRectCallout">
          <a:avLst>
            <a:gd name="adj1" fmla="val 133826"/>
            <a:gd name="adj2" fmla="val -24489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n-ea"/>
              <a:ea typeface="+mn-ea"/>
            </a:rPr>
            <a:t>連絡事項がありましたら入力願います</a:t>
          </a:r>
          <a:endParaRPr kumimoji="1" lang="en-US" altLang="ja-JP" sz="1200" b="1">
            <a:latin typeface="+mn-ea"/>
            <a:ea typeface="+mn-ea"/>
          </a:endParaRPr>
        </a:p>
        <a:p>
          <a:pPr algn="l"/>
          <a:endParaRPr kumimoji="1" lang="ja-JP" altLang="en-US" sz="1200" b="1"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1005416</xdr:colOff>
      <xdr:row>13</xdr:row>
      <xdr:rowOff>0</xdr:rowOff>
    </xdr:from>
    <xdr:to>
      <xdr:col>9</xdr:col>
      <xdr:colOff>21166</xdr:colOff>
      <xdr:row>13</xdr:row>
      <xdr:rowOff>375708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4F25787B-7A2D-4192-9234-2A16FF6C5A80}"/>
            </a:ext>
          </a:extLst>
        </xdr:cNvPr>
        <xdr:cNvSpPr/>
      </xdr:nvSpPr>
      <xdr:spPr>
        <a:xfrm>
          <a:off x="5095874" y="4762500"/>
          <a:ext cx="851959" cy="375708"/>
        </a:xfrm>
        <a:prstGeom prst="wedgeRoundRectCallout">
          <a:avLst>
            <a:gd name="adj1" fmla="val 2549"/>
            <a:gd name="adj2" fmla="val 360019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n-ea"/>
              <a:ea typeface="+mn-ea"/>
            </a:rPr>
            <a:t>自動計算</a:t>
          </a:r>
        </a:p>
      </xdr:txBody>
    </xdr:sp>
    <xdr:clientData/>
  </xdr:twoCellAnchor>
  <xdr:twoCellAnchor>
    <xdr:from>
      <xdr:col>0</xdr:col>
      <xdr:colOff>84668</xdr:colOff>
      <xdr:row>24</xdr:row>
      <xdr:rowOff>63499</xdr:rowOff>
    </xdr:from>
    <xdr:to>
      <xdr:col>2</xdr:col>
      <xdr:colOff>635003</xdr:colOff>
      <xdr:row>25</xdr:row>
      <xdr:rowOff>185207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5A8A3CF3-4CB4-4EED-8123-3D80E2ED35DF}"/>
            </a:ext>
          </a:extLst>
        </xdr:cNvPr>
        <xdr:cNvSpPr/>
      </xdr:nvSpPr>
      <xdr:spPr>
        <a:xfrm>
          <a:off x="84668" y="8085666"/>
          <a:ext cx="2153710" cy="375708"/>
        </a:xfrm>
        <a:prstGeom prst="wedgeRoundRectCallout">
          <a:avLst>
            <a:gd name="adj1" fmla="val 60736"/>
            <a:gd name="adj2" fmla="val 6497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n-ea"/>
              <a:ea typeface="+mn-ea"/>
            </a:rPr>
            <a:t>必要事項を入力してください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52916</xdr:colOff>
      <xdr:row>5</xdr:row>
      <xdr:rowOff>31751</xdr:rowOff>
    </xdr:from>
    <xdr:to>
      <xdr:col>2</xdr:col>
      <xdr:colOff>674686</xdr:colOff>
      <xdr:row>6</xdr:row>
      <xdr:rowOff>10585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6B3B6B00-5111-4AA7-BF80-02EEB064DD0E}"/>
            </a:ext>
          </a:extLst>
        </xdr:cNvPr>
        <xdr:cNvSpPr/>
      </xdr:nvSpPr>
      <xdr:spPr>
        <a:xfrm>
          <a:off x="281516" y="1746251"/>
          <a:ext cx="1999720" cy="359834"/>
        </a:xfrm>
        <a:prstGeom prst="wedgeRoundRectCallout">
          <a:avLst>
            <a:gd name="adj1" fmla="val 67431"/>
            <a:gd name="adj2" fmla="val -186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>
              <a:latin typeface="+mj-ea"/>
              <a:ea typeface="+mj-ea"/>
            </a:rPr>
            <a:t>11</a:t>
          </a:r>
          <a:r>
            <a:rPr kumimoji="1" lang="ja-JP" altLang="en-US" sz="1200" b="1">
              <a:latin typeface="+mj-ea"/>
              <a:ea typeface="+mj-ea"/>
            </a:rPr>
            <a:t>月</a:t>
          </a:r>
          <a:r>
            <a:rPr kumimoji="1" lang="en-US" altLang="ja-JP" sz="1200" b="1">
              <a:latin typeface="+mj-ea"/>
              <a:ea typeface="+mj-ea"/>
            </a:rPr>
            <a:t>3</a:t>
          </a:r>
          <a:r>
            <a:rPr kumimoji="1" lang="ja-JP" altLang="en-US" sz="1200" b="1">
              <a:latin typeface="+mj-ea"/>
              <a:ea typeface="+mj-ea"/>
            </a:rPr>
            <a:t>日現座の年齢を記入</a:t>
          </a:r>
          <a:endParaRPr kumimoji="1" lang="en-US" altLang="ja-JP" sz="1200" b="1">
            <a:latin typeface="+mj-ea"/>
            <a:ea typeface="+mj-ea"/>
          </a:endParaRPr>
        </a:p>
        <a:p>
          <a:pPr algn="l"/>
          <a:endParaRPr kumimoji="1" lang="ja-JP" altLang="en-US" sz="1200" b="1"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973668</xdr:colOff>
      <xdr:row>7</xdr:row>
      <xdr:rowOff>132293</xdr:rowOff>
    </xdr:from>
    <xdr:to>
      <xdr:col>3</xdr:col>
      <xdr:colOff>169336</xdr:colOff>
      <xdr:row>8</xdr:row>
      <xdr:rowOff>105834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15853A41-005D-42C1-9946-5C64F517FF63}"/>
            </a:ext>
          </a:extLst>
        </xdr:cNvPr>
        <xdr:cNvSpPr/>
      </xdr:nvSpPr>
      <xdr:spPr>
        <a:xfrm>
          <a:off x="1202268" y="2608793"/>
          <a:ext cx="1443568" cy="354541"/>
        </a:xfrm>
        <a:prstGeom prst="wedgeRoundRectCallout">
          <a:avLst>
            <a:gd name="adj1" fmla="val 128916"/>
            <a:gd name="adj2" fmla="val -29069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部門番号を記入</a:t>
          </a:r>
        </a:p>
      </xdr:txBody>
    </xdr:sp>
    <xdr:clientData/>
  </xdr:twoCellAnchor>
  <xdr:twoCellAnchor>
    <xdr:from>
      <xdr:col>2</xdr:col>
      <xdr:colOff>195792</xdr:colOff>
      <xdr:row>8</xdr:row>
      <xdr:rowOff>227543</xdr:rowOff>
    </xdr:from>
    <xdr:to>
      <xdr:col>5</xdr:col>
      <xdr:colOff>5289</xdr:colOff>
      <xdr:row>9</xdr:row>
      <xdr:rowOff>222251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47F05A56-521E-40C6-AC1B-B43FF8797451}"/>
            </a:ext>
          </a:extLst>
        </xdr:cNvPr>
        <xdr:cNvSpPr/>
      </xdr:nvSpPr>
      <xdr:spPr>
        <a:xfrm>
          <a:off x="1799167" y="3085043"/>
          <a:ext cx="1418164" cy="375708"/>
        </a:xfrm>
        <a:prstGeom prst="wedgeRoundRectCallout">
          <a:avLst>
            <a:gd name="adj1" fmla="val 146622"/>
            <a:gd name="adj2" fmla="val -6392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n-ea"/>
              <a:ea typeface="+mn-ea"/>
            </a:rPr>
            <a:t>部門名を記入</a:t>
          </a:r>
          <a:endParaRPr kumimoji="1" lang="en-US" altLang="ja-JP" sz="1200" b="1">
            <a:latin typeface="+mn-ea"/>
            <a:ea typeface="+mn-ea"/>
          </a:endParaRPr>
        </a:p>
        <a:p>
          <a:pPr algn="l"/>
          <a:endParaRPr kumimoji="1" lang="ja-JP" altLang="en-US" sz="1200" b="1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142875</xdr:colOff>
      <xdr:row>15</xdr:row>
      <xdr:rowOff>63501</xdr:rowOff>
    </xdr:from>
    <xdr:to>
      <xdr:col>7</xdr:col>
      <xdr:colOff>21168</xdr:colOff>
      <xdr:row>16</xdr:row>
      <xdr:rowOff>58209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9914CD89-7481-41F0-B541-34D9911142E4}"/>
            </a:ext>
          </a:extLst>
        </xdr:cNvPr>
        <xdr:cNvSpPr/>
      </xdr:nvSpPr>
      <xdr:spPr>
        <a:xfrm>
          <a:off x="1749425" y="5588001"/>
          <a:ext cx="2361143" cy="375708"/>
        </a:xfrm>
        <a:prstGeom prst="wedgeRoundRectCallout">
          <a:avLst>
            <a:gd name="adj1" fmla="val 35174"/>
            <a:gd name="adj2" fmla="val 283962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n-ea"/>
              <a:ea typeface="+mn-ea"/>
            </a:rPr>
            <a:t>希望部数を入力してください</a:t>
          </a:r>
        </a:p>
      </xdr:txBody>
    </xdr:sp>
    <xdr:clientData/>
  </xdr:twoCellAnchor>
  <xdr:twoCellAnchor>
    <xdr:from>
      <xdr:col>4</xdr:col>
      <xdr:colOff>333376</xdr:colOff>
      <xdr:row>9</xdr:row>
      <xdr:rowOff>291041</xdr:rowOff>
    </xdr:from>
    <xdr:to>
      <xdr:col>7</xdr:col>
      <xdr:colOff>338667</xdr:colOff>
      <xdr:row>10</xdr:row>
      <xdr:rowOff>285749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BDE4AB5A-CB0D-497C-B4EE-77C8FC09D860}"/>
            </a:ext>
          </a:extLst>
        </xdr:cNvPr>
        <xdr:cNvSpPr/>
      </xdr:nvSpPr>
      <xdr:spPr>
        <a:xfrm>
          <a:off x="3178176" y="3529541"/>
          <a:ext cx="1249891" cy="375708"/>
        </a:xfrm>
        <a:prstGeom prst="wedgeRoundRectCallout">
          <a:avLst>
            <a:gd name="adj1" fmla="val 140593"/>
            <a:gd name="adj2" fmla="val -58292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n-ea"/>
              <a:ea typeface="+mn-ea"/>
            </a:rPr>
            <a:t>参加料を記入</a:t>
          </a:r>
          <a:endParaRPr kumimoji="1" lang="en-US" altLang="ja-JP" sz="1200" b="1">
            <a:latin typeface="+mn-ea"/>
            <a:ea typeface="+mn-ea"/>
          </a:endParaRPr>
        </a:p>
        <a:p>
          <a:pPr algn="l"/>
          <a:endParaRPr kumimoji="1" lang="ja-JP" altLang="en-US" sz="1200" b="1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58209</xdr:colOff>
      <xdr:row>6</xdr:row>
      <xdr:rowOff>79375</xdr:rowOff>
    </xdr:from>
    <xdr:to>
      <xdr:col>2</xdr:col>
      <xdr:colOff>642938</xdr:colOff>
      <xdr:row>7</xdr:row>
      <xdr:rowOff>58209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8655F543-0EBD-4973-9C13-390EFE935BFF}"/>
            </a:ext>
          </a:extLst>
        </xdr:cNvPr>
        <xdr:cNvSpPr/>
      </xdr:nvSpPr>
      <xdr:spPr>
        <a:xfrm>
          <a:off x="286809" y="2174875"/>
          <a:ext cx="1962679" cy="359834"/>
        </a:xfrm>
        <a:prstGeom prst="wedgeRoundRectCallout">
          <a:avLst>
            <a:gd name="adj1" fmla="val 87673"/>
            <a:gd name="adj2" fmla="val -14892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j-ea"/>
              <a:ea typeface="+mj-ea"/>
            </a:rPr>
            <a:t>例</a:t>
          </a:r>
          <a:r>
            <a:rPr kumimoji="1" lang="en-US" altLang="ja-JP" sz="1200" b="1">
              <a:latin typeface="+mj-ea"/>
              <a:ea typeface="+mj-ea"/>
            </a:rPr>
            <a:t>) </a:t>
          </a:r>
          <a:r>
            <a:rPr kumimoji="1" lang="ja-JP" altLang="en-US" sz="1200" b="1">
              <a:latin typeface="+mj-ea"/>
              <a:ea typeface="+mj-ea"/>
            </a:rPr>
            <a:t>小</a:t>
          </a:r>
          <a:r>
            <a:rPr kumimoji="1" lang="en-US" altLang="ja-JP" sz="1200" b="1">
              <a:latin typeface="+mj-ea"/>
              <a:ea typeface="+mj-ea"/>
            </a:rPr>
            <a:t>5</a:t>
          </a:r>
          <a:r>
            <a:rPr kumimoji="1" lang="ja-JP" altLang="en-US" sz="1200" b="1">
              <a:latin typeface="+mj-ea"/>
              <a:ea typeface="+mj-ea"/>
            </a:rPr>
            <a:t>，中</a:t>
          </a:r>
          <a:r>
            <a:rPr kumimoji="1" lang="en-US" altLang="ja-JP" sz="1200" b="1">
              <a:latin typeface="+mj-ea"/>
              <a:ea typeface="+mj-ea"/>
            </a:rPr>
            <a:t>2</a:t>
          </a:r>
          <a:r>
            <a:rPr kumimoji="1" lang="ja-JP" altLang="en-US" sz="1200" b="1">
              <a:latin typeface="+mj-ea"/>
              <a:ea typeface="+mj-ea"/>
            </a:rPr>
            <a:t>，高１，</a:t>
          </a:r>
          <a:r>
            <a:rPr kumimoji="1" lang="en-US" altLang="ja-JP" sz="1200" b="1">
              <a:latin typeface="+mj-ea"/>
              <a:ea typeface="+mj-ea"/>
            </a:rPr>
            <a:t>etc...</a:t>
          </a:r>
          <a:endParaRPr kumimoji="1" lang="ja-JP" altLang="en-US" sz="1200" b="1"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883709</xdr:colOff>
      <xdr:row>11</xdr:row>
      <xdr:rowOff>89958</xdr:rowOff>
    </xdr:from>
    <xdr:to>
      <xdr:col>6</xdr:col>
      <xdr:colOff>343959</xdr:colOff>
      <xdr:row>12</xdr:row>
      <xdr:rowOff>84666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D881733A-0A80-4673-8083-09BE0983B556}"/>
            </a:ext>
          </a:extLst>
        </xdr:cNvPr>
        <xdr:cNvSpPr/>
      </xdr:nvSpPr>
      <xdr:spPr>
        <a:xfrm>
          <a:off x="1112309" y="4090458"/>
          <a:ext cx="2813050" cy="375708"/>
        </a:xfrm>
        <a:prstGeom prst="wedgeRoundRectCallout">
          <a:avLst>
            <a:gd name="adj1" fmla="val 133826"/>
            <a:gd name="adj2" fmla="val -24489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n-ea"/>
              <a:ea typeface="+mn-ea"/>
            </a:rPr>
            <a:t>連絡事項がありましたら記入願います</a:t>
          </a:r>
          <a:endParaRPr kumimoji="1" lang="en-US" altLang="ja-JP" sz="1200" b="1">
            <a:latin typeface="+mn-ea"/>
            <a:ea typeface="+mn-ea"/>
          </a:endParaRPr>
        </a:p>
        <a:p>
          <a:pPr algn="l"/>
          <a:endParaRPr kumimoji="1" lang="ja-JP" altLang="en-US" sz="1200" b="1">
            <a:latin typeface="+mn-ea"/>
            <a:ea typeface="+mn-ea"/>
          </a:endParaRPr>
        </a:p>
      </xdr:txBody>
    </xdr:sp>
    <xdr:clientData/>
  </xdr:twoCellAnchor>
  <xdr:twoCellAnchor>
    <xdr:from>
      <xdr:col>7</xdr:col>
      <xdr:colOff>682624</xdr:colOff>
      <xdr:row>13</xdr:row>
      <xdr:rowOff>0</xdr:rowOff>
    </xdr:from>
    <xdr:to>
      <xdr:col>9</xdr:col>
      <xdr:colOff>21166</xdr:colOff>
      <xdr:row>13</xdr:row>
      <xdr:rowOff>375708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BEA6094C-AD2E-4DC3-AAD1-96102C9424CC}"/>
            </a:ext>
          </a:extLst>
        </xdr:cNvPr>
        <xdr:cNvSpPr/>
      </xdr:nvSpPr>
      <xdr:spPr>
        <a:xfrm>
          <a:off x="4773082" y="4762500"/>
          <a:ext cx="1174751" cy="375708"/>
        </a:xfrm>
        <a:prstGeom prst="wedgeRoundRectCallout">
          <a:avLst>
            <a:gd name="adj1" fmla="val 2549"/>
            <a:gd name="adj2" fmla="val 360019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n-ea"/>
              <a:ea typeface="+mn-ea"/>
            </a:rPr>
            <a:t>計算願います</a:t>
          </a:r>
        </a:p>
      </xdr:txBody>
    </xdr:sp>
    <xdr:clientData/>
  </xdr:twoCellAnchor>
  <xdr:twoCellAnchor>
    <xdr:from>
      <xdr:col>0</xdr:col>
      <xdr:colOff>63500</xdr:colOff>
      <xdr:row>24</xdr:row>
      <xdr:rowOff>58210</xdr:rowOff>
    </xdr:from>
    <xdr:to>
      <xdr:col>2</xdr:col>
      <xdr:colOff>613835</xdr:colOff>
      <xdr:row>25</xdr:row>
      <xdr:rowOff>179918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2DA2303F-093E-498D-BB4D-BB6AD8FD92F3}"/>
            </a:ext>
          </a:extLst>
        </xdr:cNvPr>
        <xdr:cNvSpPr/>
      </xdr:nvSpPr>
      <xdr:spPr>
        <a:xfrm>
          <a:off x="63500" y="8080377"/>
          <a:ext cx="2153710" cy="375708"/>
        </a:xfrm>
        <a:prstGeom prst="wedgeRoundRectCallout">
          <a:avLst>
            <a:gd name="adj1" fmla="val 62947"/>
            <a:gd name="adj2" fmla="val 86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n-ea"/>
              <a:ea typeface="+mn-ea"/>
            </a:rPr>
            <a:t>必要事項を記入してください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011D8-DC7D-409E-BDA0-1BEB71DEA0E6}">
  <sheetPr>
    <tabColor rgb="FFFF0000"/>
  </sheetPr>
  <dimension ref="A1:N34"/>
  <sheetViews>
    <sheetView view="pageBreakPreview" zoomScale="120" zoomScaleNormal="100" zoomScaleSheetLayoutView="120" workbookViewId="0">
      <selection activeCell="C3" sqref="C3"/>
    </sheetView>
  </sheetViews>
  <sheetFormatPr defaultRowHeight="13.5" x14ac:dyDescent="0.15"/>
  <cols>
    <col min="1" max="1" width="3.25" style="6" bestFit="1" customWidth="1"/>
    <col min="2" max="2" width="19.75" style="6" customWidth="1"/>
    <col min="3" max="3" width="12.5" style="6" customWidth="1"/>
    <col min="4" max="6" width="5.25" style="6" bestFit="1" customWidth="1"/>
    <col min="7" max="7" width="7.25" style="6" bestFit="1" customWidth="1"/>
    <col min="8" max="8" width="15.125" style="6" customWidth="1"/>
    <col min="9" max="9" width="11.125" style="6" customWidth="1"/>
    <col min="10" max="10" width="9.5" style="6" customWidth="1"/>
    <col min="11" max="11" width="9" style="6"/>
    <col min="12" max="12" width="7.375" style="6" customWidth="1"/>
    <col min="13" max="13" width="38" style="6" bestFit="1" customWidth="1"/>
    <col min="14" max="14" width="8.75" style="6"/>
  </cols>
  <sheetData>
    <row r="1" spans="1:13" ht="24.95" customHeight="1" x14ac:dyDescent="0.15">
      <c r="A1" s="20" t="s">
        <v>70</v>
      </c>
      <c r="B1" s="20"/>
      <c r="C1" s="20"/>
      <c r="D1" s="20"/>
      <c r="E1" s="20"/>
      <c r="F1" s="20"/>
      <c r="G1" s="21" t="s">
        <v>41</v>
      </c>
      <c r="H1" s="21"/>
      <c r="I1" s="21"/>
      <c r="J1" s="21"/>
    </row>
    <row r="2" spans="1:13" ht="20.100000000000001" customHeight="1" x14ac:dyDescent="0.15">
      <c r="A2" s="4" t="s">
        <v>0</v>
      </c>
      <c r="B2" s="7" t="s">
        <v>49</v>
      </c>
      <c r="C2" s="15" t="s">
        <v>69</v>
      </c>
      <c r="D2" s="4" t="s">
        <v>1</v>
      </c>
      <c r="E2" s="4" t="s">
        <v>2</v>
      </c>
      <c r="F2" s="4" t="s">
        <v>11</v>
      </c>
      <c r="G2" s="4" t="s">
        <v>13</v>
      </c>
      <c r="H2" s="4" t="s">
        <v>9</v>
      </c>
      <c r="I2" s="4" t="s">
        <v>3</v>
      </c>
      <c r="J2" s="4" t="s">
        <v>4</v>
      </c>
      <c r="L2" s="1" t="s">
        <v>13</v>
      </c>
      <c r="M2" s="1" t="s">
        <v>14</v>
      </c>
    </row>
    <row r="3" spans="1:13" ht="30" customHeight="1" x14ac:dyDescent="0.15">
      <c r="A3" s="4">
        <v>1</v>
      </c>
      <c r="B3" s="14"/>
      <c r="C3" s="16"/>
      <c r="D3" s="4"/>
      <c r="E3" s="4"/>
      <c r="F3" s="4"/>
      <c r="G3" s="4"/>
      <c r="H3" s="3" t="str">
        <f t="shared" ref="H3:H17" si="0">IF(G3="","",VLOOKUP(G3,$L$2:$M$27,2))</f>
        <v/>
      </c>
      <c r="I3" s="9"/>
      <c r="J3" s="5"/>
      <c r="L3" s="1">
        <v>1</v>
      </c>
      <c r="M3" s="2" t="s">
        <v>15</v>
      </c>
    </row>
    <row r="4" spans="1:13" ht="30" customHeight="1" x14ac:dyDescent="0.15">
      <c r="A4" s="4">
        <v>2</v>
      </c>
      <c r="B4" s="14"/>
      <c r="C4" s="16"/>
      <c r="D4" s="4"/>
      <c r="E4" s="4"/>
      <c r="F4" s="4"/>
      <c r="G4" s="4"/>
      <c r="H4" s="3" t="str">
        <f t="shared" si="0"/>
        <v/>
      </c>
      <c r="I4" s="9"/>
      <c r="J4" s="5"/>
      <c r="L4" s="1">
        <v>2</v>
      </c>
      <c r="M4" s="2" t="s">
        <v>16</v>
      </c>
    </row>
    <row r="5" spans="1:13" ht="30" customHeight="1" x14ac:dyDescent="0.15">
      <c r="A5" s="4">
        <v>3</v>
      </c>
      <c r="B5" s="14"/>
      <c r="C5" s="16"/>
      <c r="D5" s="4"/>
      <c r="E5" s="4"/>
      <c r="F5" s="4"/>
      <c r="G5" s="4"/>
      <c r="H5" s="3" t="str">
        <f t="shared" si="0"/>
        <v/>
      </c>
      <c r="I5" s="9"/>
      <c r="J5" s="5"/>
      <c r="L5" s="1">
        <v>3</v>
      </c>
      <c r="M5" s="2" t="s">
        <v>17</v>
      </c>
    </row>
    <row r="6" spans="1:13" ht="30" customHeight="1" x14ac:dyDescent="0.15">
      <c r="A6" s="4">
        <v>4</v>
      </c>
      <c r="B6" s="14"/>
      <c r="C6" s="16"/>
      <c r="D6" s="4"/>
      <c r="E6" s="4"/>
      <c r="F6" s="4"/>
      <c r="G6" s="4"/>
      <c r="H6" s="3" t="str">
        <f t="shared" si="0"/>
        <v/>
      </c>
      <c r="I6" s="9"/>
      <c r="J6" s="5"/>
      <c r="L6" s="1">
        <v>4</v>
      </c>
      <c r="M6" s="2" t="s">
        <v>18</v>
      </c>
    </row>
    <row r="7" spans="1:13" ht="30" customHeight="1" x14ac:dyDescent="0.15">
      <c r="A7" s="4">
        <v>5</v>
      </c>
      <c r="B7" s="14"/>
      <c r="C7" s="16"/>
      <c r="D7" s="4"/>
      <c r="E7" s="4"/>
      <c r="F7" s="4"/>
      <c r="G7" s="4"/>
      <c r="H7" s="3" t="str">
        <f t="shared" si="0"/>
        <v/>
      </c>
      <c r="I7" s="9"/>
      <c r="J7" s="5"/>
      <c r="L7" s="1">
        <v>5</v>
      </c>
      <c r="M7" s="2" t="s">
        <v>20</v>
      </c>
    </row>
    <row r="8" spans="1:13" ht="30" customHeight="1" x14ac:dyDescent="0.15">
      <c r="A8" s="4">
        <v>6</v>
      </c>
      <c r="B8" s="14"/>
      <c r="C8" s="16"/>
      <c r="D8" s="4"/>
      <c r="E8" s="4"/>
      <c r="F8" s="4"/>
      <c r="G8" s="4"/>
      <c r="H8" s="3" t="str">
        <f t="shared" si="0"/>
        <v/>
      </c>
      <c r="I8" s="9"/>
      <c r="J8" s="5"/>
      <c r="L8" s="1">
        <v>6</v>
      </c>
      <c r="M8" s="2" t="s">
        <v>19</v>
      </c>
    </row>
    <row r="9" spans="1:13" ht="30" customHeight="1" x14ac:dyDescent="0.15">
      <c r="A9" s="4">
        <v>7</v>
      </c>
      <c r="B9" s="14"/>
      <c r="C9" s="16"/>
      <c r="D9" s="4"/>
      <c r="E9" s="4"/>
      <c r="F9" s="4"/>
      <c r="G9" s="4"/>
      <c r="H9" s="3" t="str">
        <f t="shared" si="0"/>
        <v/>
      </c>
      <c r="I9" s="9"/>
      <c r="J9" s="5"/>
      <c r="L9" s="1">
        <v>7</v>
      </c>
      <c r="M9" s="2" t="s">
        <v>21</v>
      </c>
    </row>
    <row r="10" spans="1:13" ht="30" customHeight="1" x14ac:dyDescent="0.15">
      <c r="A10" s="4">
        <v>8</v>
      </c>
      <c r="B10" s="14"/>
      <c r="C10" s="16"/>
      <c r="D10" s="4"/>
      <c r="E10" s="4"/>
      <c r="F10" s="4"/>
      <c r="G10" s="4"/>
      <c r="H10" s="3" t="str">
        <f t="shared" si="0"/>
        <v/>
      </c>
      <c r="I10" s="9"/>
      <c r="J10" s="5"/>
      <c r="L10" s="1">
        <v>8</v>
      </c>
      <c r="M10" s="2" t="s">
        <v>22</v>
      </c>
    </row>
    <row r="11" spans="1:13" ht="30" customHeight="1" x14ac:dyDescent="0.15">
      <c r="A11" s="4">
        <v>9</v>
      </c>
      <c r="B11" s="14"/>
      <c r="C11" s="16"/>
      <c r="D11" s="4"/>
      <c r="E11" s="4"/>
      <c r="F11" s="4"/>
      <c r="G11" s="4"/>
      <c r="H11" s="3" t="str">
        <f t="shared" si="0"/>
        <v/>
      </c>
      <c r="I11" s="9"/>
      <c r="J11" s="5"/>
      <c r="L11" s="1">
        <v>9</v>
      </c>
      <c r="M11" s="2" t="s">
        <v>23</v>
      </c>
    </row>
    <row r="12" spans="1:13" ht="30" customHeight="1" x14ac:dyDescent="0.15">
      <c r="A12" s="4">
        <v>10</v>
      </c>
      <c r="B12" s="14"/>
      <c r="C12" s="16"/>
      <c r="D12" s="4"/>
      <c r="E12" s="4"/>
      <c r="F12" s="4"/>
      <c r="G12" s="4"/>
      <c r="H12" s="3" t="str">
        <f t="shared" si="0"/>
        <v/>
      </c>
      <c r="I12" s="9"/>
      <c r="J12" s="5"/>
      <c r="L12" s="1">
        <v>10</v>
      </c>
      <c r="M12" s="2" t="s">
        <v>24</v>
      </c>
    </row>
    <row r="13" spans="1:13" ht="30" customHeight="1" x14ac:dyDescent="0.15">
      <c r="A13" s="4">
        <v>11</v>
      </c>
      <c r="B13" s="14"/>
      <c r="C13" s="16"/>
      <c r="D13" s="4"/>
      <c r="E13" s="4"/>
      <c r="F13" s="4"/>
      <c r="G13" s="4"/>
      <c r="H13" s="3" t="str">
        <f t="shared" si="0"/>
        <v/>
      </c>
      <c r="I13" s="9"/>
      <c r="J13" s="5"/>
      <c r="L13" s="1">
        <v>11</v>
      </c>
      <c r="M13" s="2" t="s">
        <v>25</v>
      </c>
    </row>
    <row r="14" spans="1:13" ht="30" customHeight="1" x14ac:dyDescent="0.15">
      <c r="A14" s="4">
        <v>12</v>
      </c>
      <c r="B14" s="14"/>
      <c r="C14" s="16"/>
      <c r="D14" s="4"/>
      <c r="E14" s="4"/>
      <c r="F14" s="4"/>
      <c r="G14" s="4"/>
      <c r="H14" s="3" t="str">
        <f t="shared" si="0"/>
        <v/>
      </c>
      <c r="I14" s="9"/>
      <c r="J14" s="5"/>
      <c r="L14" s="1">
        <v>12</v>
      </c>
      <c r="M14" s="2" t="s">
        <v>26</v>
      </c>
    </row>
    <row r="15" spans="1:13" ht="30" customHeight="1" x14ac:dyDescent="0.15">
      <c r="A15" s="4">
        <v>13</v>
      </c>
      <c r="B15" s="14"/>
      <c r="C15" s="16"/>
      <c r="D15" s="4"/>
      <c r="E15" s="4"/>
      <c r="F15" s="4"/>
      <c r="G15" s="4"/>
      <c r="H15" s="3" t="str">
        <f t="shared" si="0"/>
        <v/>
      </c>
      <c r="I15" s="9"/>
      <c r="J15" s="5"/>
      <c r="L15" s="1">
        <v>13</v>
      </c>
      <c r="M15" s="2" t="s">
        <v>27</v>
      </c>
    </row>
    <row r="16" spans="1:13" ht="30" customHeight="1" x14ac:dyDescent="0.15">
      <c r="A16" s="4">
        <v>14</v>
      </c>
      <c r="B16" s="14"/>
      <c r="C16" s="16"/>
      <c r="D16" s="4"/>
      <c r="E16" s="4"/>
      <c r="F16" s="4"/>
      <c r="G16" s="4"/>
      <c r="H16" s="3" t="str">
        <f t="shared" si="0"/>
        <v/>
      </c>
      <c r="I16" s="9"/>
      <c r="J16" s="5"/>
      <c r="L16" s="1">
        <v>14</v>
      </c>
      <c r="M16" s="2" t="s">
        <v>28</v>
      </c>
    </row>
    <row r="17" spans="1:13" ht="30" customHeight="1" x14ac:dyDescent="0.15">
      <c r="A17" s="4">
        <v>15</v>
      </c>
      <c r="B17" s="14"/>
      <c r="C17" s="16"/>
      <c r="D17" s="4"/>
      <c r="E17" s="4"/>
      <c r="F17" s="4"/>
      <c r="G17" s="4"/>
      <c r="H17" s="3" t="str">
        <f t="shared" si="0"/>
        <v/>
      </c>
      <c r="I17" s="9"/>
      <c r="J17" s="5"/>
      <c r="L17" s="1">
        <v>15</v>
      </c>
      <c r="M17" s="2" t="s">
        <v>29</v>
      </c>
    </row>
    <row r="18" spans="1:13" ht="23.1" customHeight="1" x14ac:dyDescent="0.15">
      <c r="A18" s="23" t="s">
        <v>42</v>
      </c>
      <c r="B18" s="24"/>
      <c r="C18" s="24"/>
      <c r="D18" s="24"/>
      <c r="E18" s="24"/>
      <c r="F18" s="24"/>
      <c r="G18" s="24"/>
      <c r="H18" s="24"/>
      <c r="I18" s="19">
        <f>SUM(I3:I17)</f>
        <v>0</v>
      </c>
      <c r="J18" s="10"/>
      <c r="L18" s="1">
        <v>16</v>
      </c>
      <c r="M18" s="2" t="s">
        <v>30</v>
      </c>
    </row>
    <row r="19" spans="1:13" ht="23.1" customHeight="1" x14ac:dyDescent="0.15">
      <c r="A19" s="35" t="s">
        <v>71</v>
      </c>
      <c r="B19" s="36"/>
      <c r="C19" s="36"/>
      <c r="D19" s="36"/>
      <c r="E19" s="36"/>
      <c r="F19" s="36"/>
      <c r="G19" s="11"/>
      <c r="H19" s="12" t="s">
        <v>68</v>
      </c>
      <c r="I19" s="19">
        <f>G19*600</f>
        <v>0</v>
      </c>
      <c r="J19" s="30" t="s">
        <v>50</v>
      </c>
      <c r="L19" s="1">
        <v>17</v>
      </c>
      <c r="M19" s="2" t="s">
        <v>31</v>
      </c>
    </row>
    <row r="20" spans="1:13" ht="23.1" customHeight="1" x14ac:dyDescent="0.15">
      <c r="A20" s="35" t="s">
        <v>72</v>
      </c>
      <c r="B20" s="36"/>
      <c r="C20" s="36"/>
      <c r="D20" s="36"/>
      <c r="E20" s="36"/>
      <c r="F20" s="36"/>
      <c r="G20" s="11"/>
      <c r="H20" s="12" t="s">
        <v>68</v>
      </c>
      <c r="I20" s="19">
        <f>G20*600</f>
        <v>0</v>
      </c>
      <c r="J20" s="31"/>
      <c r="L20" s="1">
        <v>18</v>
      </c>
      <c r="M20" s="2" t="s">
        <v>32</v>
      </c>
    </row>
    <row r="21" spans="1:13" ht="23.1" customHeight="1" x14ac:dyDescent="0.15">
      <c r="A21" s="23" t="s">
        <v>43</v>
      </c>
      <c r="B21" s="24"/>
      <c r="C21" s="24"/>
      <c r="D21" s="24"/>
      <c r="E21" s="24"/>
      <c r="F21" s="24"/>
      <c r="G21" s="24"/>
      <c r="H21" s="24"/>
      <c r="I21" s="19">
        <f>SUM(I18:I20)</f>
        <v>0</v>
      </c>
      <c r="J21" s="10"/>
      <c r="L21" s="1">
        <v>19</v>
      </c>
      <c r="M21" s="2" t="s">
        <v>33</v>
      </c>
    </row>
    <row r="22" spans="1:13" ht="15" customHeight="1" x14ac:dyDescent="0.15">
      <c r="A22" s="26" t="s">
        <v>10</v>
      </c>
      <c r="B22" s="26"/>
      <c r="C22" s="26"/>
      <c r="D22" s="26"/>
      <c r="E22" s="26"/>
      <c r="F22" s="26"/>
      <c r="G22" s="26"/>
      <c r="H22" s="26"/>
      <c r="I22" s="26"/>
      <c r="J22" s="26"/>
      <c r="L22" s="1">
        <v>20</v>
      </c>
      <c r="M22" s="2" t="s">
        <v>34</v>
      </c>
    </row>
    <row r="23" spans="1:13" ht="9.9499999999999993" customHeight="1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L23" s="1">
        <v>21</v>
      </c>
      <c r="M23" s="2" t="s">
        <v>35</v>
      </c>
    </row>
    <row r="24" spans="1:13" ht="20.100000000000001" customHeight="1" x14ac:dyDescent="0.15">
      <c r="A24" s="37" t="s">
        <v>40</v>
      </c>
      <c r="B24" s="37"/>
      <c r="C24" s="37"/>
      <c r="D24" s="25" t="s">
        <v>5</v>
      </c>
      <c r="E24" s="25"/>
      <c r="F24" s="32"/>
      <c r="G24" s="32"/>
      <c r="H24" s="32"/>
      <c r="I24" s="32"/>
      <c r="J24" s="32"/>
      <c r="L24" s="1">
        <v>22</v>
      </c>
      <c r="M24" s="2" t="s">
        <v>36</v>
      </c>
    </row>
    <row r="25" spans="1:13" ht="20.100000000000001" customHeight="1" x14ac:dyDescent="0.15">
      <c r="A25" s="8"/>
      <c r="B25" s="8"/>
      <c r="C25" s="8"/>
      <c r="D25" s="27" t="s">
        <v>6</v>
      </c>
      <c r="E25" s="27"/>
      <c r="F25" s="33"/>
      <c r="G25" s="33"/>
      <c r="H25" s="33"/>
      <c r="I25" s="33"/>
      <c r="J25" s="33"/>
      <c r="L25" s="1">
        <v>23</v>
      </c>
      <c r="M25" s="2" t="s">
        <v>37</v>
      </c>
    </row>
    <row r="26" spans="1:13" ht="20.100000000000001" customHeight="1" x14ac:dyDescent="0.15">
      <c r="A26" s="8"/>
      <c r="B26" s="8"/>
      <c r="D26" s="25" t="s">
        <v>7</v>
      </c>
      <c r="E26" s="25"/>
      <c r="F26" s="32"/>
      <c r="G26" s="32"/>
      <c r="H26" s="32"/>
      <c r="I26" s="32"/>
      <c r="J26" s="32"/>
      <c r="L26" s="1">
        <v>24</v>
      </c>
      <c r="M26" s="2" t="s">
        <v>38</v>
      </c>
    </row>
    <row r="27" spans="1:13" ht="20.100000000000001" customHeight="1" x14ac:dyDescent="0.15">
      <c r="A27" s="8"/>
      <c r="D27" s="27" t="s">
        <v>44</v>
      </c>
      <c r="E27" s="27"/>
      <c r="F27" s="33"/>
      <c r="G27" s="33"/>
      <c r="H27" s="33"/>
      <c r="I27" s="33"/>
      <c r="J27" s="33"/>
      <c r="L27" s="1">
        <v>25</v>
      </c>
      <c r="M27" s="2" t="s">
        <v>39</v>
      </c>
    </row>
    <row r="28" spans="1:13" ht="20.100000000000001" customHeight="1" x14ac:dyDescent="0.15">
      <c r="A28" s="17" t="str">
        <f>A1</f>
        <v>第42回蔵のまち喜多方健康マラソン大会</v>
      </c>
      <c r="B28" s="17"/>
      <c r="C28" s="17"/>
      <c r="D28" s="8" t="s">
        <v>45</v>
      </c>
      <c r="E28" s="8"/>
      <c r="F28" s="34"/>
      <c r="G28" s="34"/>
      <c r="H28" s="34"/>
      <c r="I28" s="34"/>
      <c r="J28" s="34"/>
    </row>
    <row r="29" spans="1:13" ht="20.100000000000001" customHeight="1" x14ac:dyDescent="0.15">
      <c r="A29" s="34" t="s">
        <v>47</v>
      </c>
      <c r="B29" s="34"/>
      <c r="C29" s="34"/>
      <c r="D29" s="34"/>
      <c r="E29" s="34"/>
      <c r="F29" s="34"/>
      <c r="G29" s="34"/>
      <c r="H29" s="34"/>
      <c r="I29" s="34"/>
      <c r="J29" s="34"/>
    </row>
    <row r="30" spans="1:13" ht="20.100000000000001" customHeight="1" x14ac:dyDescent="0.15">
      <c r="A30" s="22" t="s">
        <v>46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3" ht="20.100000000000001" customHeight="1" x14ac:dyDescent="0.1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3" ht="20.100000000000001" customHeight="1" x14ac:dyDescent="0.1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9.9499999999999993" customHeight="1" x14ac:dyDescent="0.15"/>
    <row r="34" spans="1:10" ht="14.25" x14ac:dyDescent="0.15">
      <c r="A34" s="28" t="s">
        <v>53</v>
      </c>
      <c r="B34" s="28"/>
      <c r="C34" s="28"/>
      <c r="D34" s="28"/>
      <c r="E34" s="28"/>
      <c r="F34" s="29" t="s">
        <v>8</v>
      </c>
      <c r="G34" s="29"/>
      <c r="H34" s="29"/>
      <c r="I34" s="29"/>
      <c r="J34" s="29"/>
    </row>
  </sheetData>
  <mergeCells count="22">
    <mergeCell ref="A34:E34"/>
    <mergeCell ref="F34:J34"/>
    <mergeCell ref="J19:J20"/>
    <mergeCell ref="D27:E27"/>
    <mergeCell ref="F26:J26"/>
    <mergeCell ref="F27:J27"/>
    <mergeCell ref="F28:J28"/>
    <mergeCell ref="F24:J24"/>
    <mergeCell ref="F25:J25"/>
    <mergeCell ref="D26:E26"/>
    <mergeCell ref="A19:F19"/>
    <mergeCell ref="A24:C24"/>
    <mergeCell ref="A29:J29"/>
    <mergeCell ref="A20:F20"/>
    <mergeCell ref="A1:F1"/>
    <mergeCell ref="G1:J1"/>
    <mergeCell ref="A30:J32"/>
    <mergeCell ref="A18:H18"/>
    <mergeCell ref="D24:E24"/>
    <mergeCell ref="A21:H21"/>
    <mergeCell ref="A22:J22"/>
    <mergeCell ref="D25:E25"/>
  </mergeCells>
  <phoneticPr fontId="1"/>
  <dataValidations count="1">
    <dataValidation type="list" allowBlank="1" showInputMessage="1" showErrorMessage="1" sqref="F3:F17" xr:uid="{2883729B-A10E-40FA-86C3-70D85B1BCFD0}">
      <formula1>"男,女"</formula1>
    </dataValidation>
  </dataValidations>
  <printOptions verticalCentered="1"/>
  <pageMargins left="0.59055118110236227" right="0.39370078740157483" top="0.39370078740157483" bottom="0.39370078740157483" header="0.11811023622047245" footer="0.11811023622047245"/>
  <pageSetup paperSize="9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8870-03B2-48E7-8AF5-B55C721BFE5B}">
  <sheetPr>
    <tabColor rgb="FF0070C0"/>
  </sheetPr>
  <dimension ref="A1:N34"/>
  <sheetViews>
    <sheetView view="pageBreakPreview" zoomScale="120" zoomScaleNormal="100" zoomScaleSheetLayoutView="120" workbookViewId="0">
      <selection activeCell="B3" sqref="B3"/>
    </sheetView>
  </sheetViews>
  <sheetFormatPr defaultRowHeight="13.5" x14ac:dyDescent="0.15"/>
  <cols>
    <col min="1" max="1" width="3.25" style="6" bestFit="1" customWidth="1"/>
    <col min="2" max="2" width="19.75" style="6" customWidth="1"/>
    <col min="3" max="3" width="12.5" style="6" customWidth="1"/>
    <col min="4" max="6" width="5.25" style="6" bestFit="1" customWidth="1"/>
    <col min="7" max="7" width="7.25" style="6" bestFit="1" customWidth="1"/>
    <col min="8" max="8" width="15.125" style="6" customWidth="1"/>
    <col min="9" max="9" width="11.125" style="6" customWidth="1"/>
    <col min="10" max="10" width="9.5" style="6" customWidth="1"/>
    <col min="11" max="11" width="8.75" style="6"/>
    <col min="12" max="12" width="7.375" style="6" customWidth="1"/>
    <col min="13" max="13" width="38" style="6" bestFit="1" customWidth="1"/>
    <col min="14" max="14" width="8.75" style="6"/>
  </cols>
  <sheetData>
    <row r="1" spans="1:13" ht="24.95" customHeight="1" x14ac:dyDescent="0.15">
      <c r="A1" s="20" t="s">
        <v>70</v>
      </c>
      <c r="B1" s="20"/>
      <c r="C1" s="20"/>
      <c r="D1" s="20"/>
      <c r="E1" s="20"/>
      <c r="F1" s="20"/>
      <c r="G1" s="21" t="s">
        <v>41</v>
      </c>
      <c r="H1" s="21"/>
      <c r="I1" s="21"/>
      <c r="J1" s="21"/>
    </row>
    <row r="2" spans="1:13" ht="20.100000000000001" customHeight="1" x14ac:dyDescent="0.15">
      <c r="A2" s="4" t="s">
        <v>0</v>
      </c>
      <c r="B2" s="7" t="s">
        <v>49</v>
      </c>
      <c r="C2" s="15" t="s">
        <v>51</v>
      </c>
      <c r="D2" s="4" t="s">
        <v>1</v>
      </c>
      <c r="E2" s="4" t="s">
        <v>2</v>
      </c>
      <c r="F2" s="4" t="s">
        <v>11</v>
      </c>
      <c r="G2" s="4" t="s">
        <v>13</v>
      </c>
      <c r="H2" s="4" t="s">
        <v>9</v>
      </c>
      <c r="I2" s="4" t="s">
        <v>3</v>
      </c>
      <c r="J2" s="4" t="s">
        <v>4</v>
      </c>
      <c r="L2" s="1" t="s">
        <v>13</v>
      </c>
      <c r="M2" s="1" t="s">
        <v>14</v>
      </c>
    </row>
    <row r="3" spans="1:13" ht="30" customHeight="1" x14ac:dyDescent="0.15">
      <c r="A3" s="4">
        <v>1</v>
      </c>
      <c r="B3" s="14" t="s">
        <v>54</v>
      </c>
      <c r="C3" s="16" t="s">
        <v>55</v>
      </c>
      <c r="D3" s="4">
        <v>36</v>
      </c>
      <c r="E3" s="4"/>
      <c r="F3" s="4" t="s">
        <v>59</v>
      </c>
      <c r="G3" s="4">
        <v>1</v>
      </c>
      <c r="H3" s="3" t="str">
        <f t="shared" ref="H3:H17" si="0">IF(G3="","",VLOOKUP(G3,$L$2:$M$27,2))</f>
        <v>１ｋｍファミリー(小学１・２年とその保護者)</v>
      </c>
      <c r="I3" s="9">
        <v>4500</v>
      </c>
      <c r="J3" s="5" t="s">
        <v>67</v>
      </c>
      <c r="L3" s="1">
        <v>1</v>
      </c>
      <c r="M3" s="2" t="s">
        <v>15</v>
      </c>
    </row>
    <row r="4" spans="1:13" ht="30" customHeight="1" x14ac:dyDescent="0.15">
      <c r="A4" s="4">
        <v>2</v>
      </c>
      <c r="B4" s="14" t="s">
        <v>56</v>
      </c>
      <c r="C4" s="16" t="s">
        <v>57</v>
      </c>
      <c r="D4" s="4">
        <v>7</v>
      </c>
      <c r="E4" s="4" t="s">
        <v>58</v>
      </c>
      <c r="F4" s="4" t="s">
        <v>12</v>
      </c>
      <c r="G4" s="4"/>
      <c r="H4" s="3" t="str">
        <f t="shared" si="0"/>
        <v/>
      </c>
      <c r="I4" s="9"/>
      <c r="J4" s="5" t="s">
        <v>62</v>
      </c>
      <c r="L4" s="1">
        <v>2</v>
      </c>
      <c r="M4" s="2" t="s">
        <v>16</v>
      </c>
    </row>
    <row r="5" spans="1:13" ht="30" customHeight="1" x14ac:dyDescent="0.15">
      <c r="A5" s="4">
        <v>3</v>
      </c>
      <c r="B5" s="14" t="s">
        <v>60</v>
      </c>
      <c r="C5" s="16" t="s">
        <v>61</v>
      </c>
      <c r="D5" s="4">
        <v>35</v>
      </c>
      <c r="E5" s="4"/>
      <c r="F5" s="4" t="s">
        <v>12</v>
      </c>
      <c r="G5" s="4">
        <v>16</v>
      </c>
      <c r="H5" s="3" t="str">
        <f t="shared" si="0"/>
        <v>５ｋｍ３０～３９歳一般男子</v>
      </c>
      <c r="I5" s="9">
        <v>3500</v>
      </c>
      <c r="J5" s="5"/>
      <c r="L5" s="1">
        <v>3</v>
      </c>
      <c r="M5" s="2" t="s">
        <v>17</v>
      </c>
    </row>
    <row r="6" spans="1:13" ht="30" customHeight="1" x14ac:dyDescent="0.15">
      <c r="A6" s="4">
        <v>4</v>
      </c>
      <c r="B6" s="14"/>
      <c r="C6" s="16"/>
      <c r="D6" s="4"/>
      <c r="E6" s="4"/>
      <c r="F6" s="4"/>
      <c r="G6" s="4"/>
      <c r="H6" s="3" t="str">
        <f t="shared" si="0"/>
        <v/>
      </c>
      <c r="I6" s="9"/>
      <c r="J6" s="5"/>
      <c r="L6" s="1">
        <v>4</v>
      </c>
      <c r="M6" s="2" t="s">
        <v>18</v>
      </c>
    </row>
    <row r="7" spans="1:13" ht="30" customHeight="1" x14ac:dyDescent="0.15">
      <c r="A7" s="4">
        <v>5</v>
      </c>
      <c r="B7" s="14"/>
      <c r="C7" s="16"/>
      <c r="D7" s="4"/>
      <c r="E7" s="4"/>
      <c r="F7" s="4"/>
      <c r="G7" s="4"/>
      <c r="H7" s="3" t="str">
        <f t="shared" si="0"/>
        <v/>
      </c>
      <c r="I7" s="9"/>
      <c r="J7" s="5"/>
      <c r="L7" s="1">
        <v>5</v>
      </c>
      <c r="M7" s="2" t="s">
        <v>20</v>
      </c>
    </row>
    <row r="8" spans="1:13" ht="30" customHeight="1" x14ac:dyDescent="0.15">
      <c r="A8" s="4">
        <v>6</v>
      </c>
      <c r="B8" s="14"/>
      <c r="C8" s="16"/>
      <c r="D8" s="4"/>
      <c r="E8" s="4"/>
      <c r="F8" s="4"/>
      <c r="G8" s="4"/>
      <c r="H8" s="3" t="str">
        <f t="shared" si="0"/>
        <v/>
      </c>
      <c r="I8" s="9"/>
      <c r="J8" s="5"/>
      <c r="L8" s="1">
        <v>6</v>
      </c>
      <c r="M8" s="2" t="s">
        <v>19</v>
      </c>
    </row>
    <row r="9" spans="1:13" ht="30" customHeight="1" x14ac:dyDescent="0.15">
      <c r="A9" s="4">
        <v>7</v>
      </c>
      <c r="B9" s="14"/>
      <c r="C9" s="16"/>
      <c r="D9" s="4"/>
      <c r="E9" s="4"/>
      <c r="F9" s="4"/>
      <c r="G9" s="4"/>
      <c r="H9" s="3" t="str">
        <f t="shared" si="0"/>
        <v/>
      </c>
      <c r="I9" s="9"/>
      <c r="J9" s="5"/>
      <c r="L9" s="1">
        <v>7</v>
      </c>
      <c r="M9" s="2" t="s">
        <v>21</v>
      </c>
    </row>
    <row r="10" spans="1:13" ht="30" customHeight="1" x14ac:dyDescent="0.15">
      <c r="A10" s="4">
        <v>8</v>
      </c>
      <c r="B10" s="14"/>
      <c r="C10" s="16"/>
      <c r="D10" s="4"/>
      <c r="E10" s="4"/>
      <c r="F10" s="4"/>
      <c r="G10" s="4"/>
      <c r="H10" s="3" t="str">
        <f t="shared" si="0"/>
        <v/>
      </c>
      <c r="I10" s="9"/>
      <c r="J10" s="5"/>
      <c r="L10" s="1">
        <v>8</v>
      </c>
      <c r="M10" s="2" t="s">
        <v>22</v>
      </c>
    </row>
    <row r="11" spans="1:13" ht="30" customHeight="1" x14ac:dyDescent="0.15">
      <c r="A11" s="4">
        <v>9</v>
      </c>
      <c r="B11" s="14"/>
      <c r="C11" s="16"/>
      <c r="D11" s="4"/>
      <c r="E11" s="4"/>
      <c r="F11" s="4"/>
      <c r="G11" s="4"/>
      <c r="H11" s="3" t="str">
        <f t="shared" si="0"/>
        <v/>
      </c>
      <c r="I11" s="9"/>
      <c r="J11" s="5"/>
      <c r="L11" s="1">
        <v>9</v>
      </c>
      <c r="M11" s="2" t="s">
        <v>23</v>
      </c>
    </row>
    <row r="12" spans="1:13" ht="30" customHeight="1" x14ac:dyDescent="0.15">
      <c r="A12" s="4">
        <v>10</v>
      </c>
      <c r="B12" s="14"/>
      <c r="C12" s="16"/>
      <c r="D12" s="4"/>
      <c r="E12" s="4"/>
      <c r="F12" s="4"/>
      <c r="G12" s="4"/>
      <c r="H12" s="3" t="str">
        <f t="shared" si="0"/>
        <v/>
      </c>
      <c r="I12" s="9"/>
      <c r="J12" s="5"/>
      <c r="L12" s="1">
        <v>10</v>
      </c>
      <c r="M12" s="2" t="s">
        <v>24</v>
      </c>
    </row>
    <row r="13" spans="1:13" ht="30" customHeight="1" x14ac:dyDescent="0.15">
      <c r="A13" s="4">
        <v>11</v>
      </c>
      <c r="B13" s="14"/>
      <c r="C13" s="16"/>
      <c r="D13" s="4"/>
      <c r="E13" s="4"/>
      <c r="F13" s="4"/>
      <c r="G13" s="4"/>
      <c r="H13" s="3" t="str">
        <f t="shared" si="0"/>
        <v/>
      </c>
      <c r="I13" s="9"/>
      <c r="J13" s="5"/>
      <c r="L13" s="1">
        <v>11</v>
      </c>
      <c r="M13" s="2" t="s">
        <v>25</v>
      </c>
    </row>
    <row r="14" spans="1:13" ht="30" customHeight="1" x14ac:dyDescent="0.15">
      <c r="A14" s="4">
        <v>12</v>
      </c>
      <c r="B14" s="14"/>
      <c r="C14" s="16"/>
      <c r="D14" s="4"/>
      <c r="E14" s="4"/>
      <c r="F14" s="4"/>
      <c r="G14" s="4"/>
      <c r="H14" s="3" t="str">
        <f t="shared" si="0"/>
        <v/>
      </c>
      <c r="I14" s="9"/>
      <c r="J14" s="5"/>
      <c r="L14" s="1">
        <v>12</v>
      </c>
      <c r="M14" s="2" t="s">
        <v>26</v>
      </c>
    </row>
    <row r="15" spans="1:13" ht="30" customHeight="1" x14ac:dyDescent="0.15">
      <c r="A15" s="4">
        <v>13</v>
      </c>
      <c r="B15" s="14"/>
      <c r="C15" s="16"/>
      <c r="D15" s="4"/>
      <c r="E15" s="4"/>
      <c r="F15" s="4"/>
      <c r="G15" s="4"/>
      <c r="H15" s="3" t="str">
        <f t="shared" si="0"/>
        <v/>
      </c>
      <c r="I15" s="9"/>
      <c r="J15" s="5"/>
      <c r="L15" s="1">
        <v>13</v>
      </c>
      <c r="M15" s="2" t="s">
        <v>27</v>
      </c>
    </row>
    <row r="16" spans="1:13" ht="30" customHeight="1" x14ac:dyDescent="0.15">
      <c r="A16" s="4">
        <v>14</v>
      </c>
      <c r="B16" s="14"/>
      <c r="C16" s="16"/>
      <c r="D16" s="4"/>
      <c r="E16" s="4"/>
      <c r="F16" s="4"/>
      <c r="G16" s="4"/>
      <c r="H16" s="3" t="str">
        <f t="shared" si="0"/>
        <v/>
      </c>
      <c r="I16" s="9"/>
      <c r="J16" s="5"/>
      <c r="L16" s="1">
        <v>14</v>
      </c>
      <c r="M16" s="2" t="s">
        <v>28</v>
      </c>
    </row>
    <row r="17" spans="1:13" ht="30" customHeight="1" x14ac:dyDescent="0.15">
      <c r="A17" s="4">
        <v>15</v>
      </c>
      <c r="B17" s="14"/>
      <c r="C17" s="16"/>
      <c r="D17" s="4"/>
      <c r="E17" s="4"/>
      <c r="F17" s="4"/>
      <c r="G17" s="4"/>
      <c r="H17" s="3" t="str">
        <f t="shared" si="0"/>
        <v/>
      </c>
      <c r="I17" s="9"/>
      <c r="J17" s="5"/>
      <c r="L17" s="1">
        <v>15</v>
      </c>
      <c r="M17" s="2" t="s">
        <v>29</v>
      </c>
    </row>
    <row r="18" spans="1:13" ht="23.1" customHeight="1" x14ac:dyDescent="0.15">
      <c r="A18" s="23" t="s">
        <v>42</v>
      </c>
      <c r="B18" s="24"/>
      <c r="C18" s="24"/>
      <c r="D18" s="24"/>
      <c r="E18" s="24"/>
      <c r="F18" s="24"/>
      <c r="G18" s="24"/>
      <c r="H18" s="24"/>
      <c r="I18" s="13">
        <f>SUM(I3:I17)</f>
        <v>8000</v>
      </c>
      <c r="J18" s="10"/>
      <c r="L18" s="1">
        <v>16</v>
      </c>
      <c r="M18" s="2" t="s">
        <v>30</v>
      </c>
    </row>
    <row r="19" spans="1:13" ht="23.1" customHeight="1" x14ac:dyDescent="0.15">
      <c r="A19" s="35" t="s">
        <v>52</v>
      </c>
      <c r="B19" s="36"/>
      <c r="C19" s="36"/>
      <c r="D19" s="36"/>
      <c r="E19" s="36"/>
      <c r="F19" s="36"/>
      <c r="G19" s="11">
        <v>1</v>
      </c>
      <c r="H19" s="12" t="s">
        <v>48</v>
      </c>
      <c r="I19" s="13">
        <f>G19*600</f>
        <v>600</v>
      </c>
      <c r="J19" s="30" t="s">
        <v>50</v>
      </c>
      <c r="L19" s="1">
        <v>17</v>
      </c>
      <c r="M19" s="2" t="s">
        <v>31</v>
      </c>
    </row>
    <row r="20" spans="1:13" ht="23.1" customHeight="1" x14ac:dyDescent="0.15">
      <c r="A20" s="39" t="s">
        <v>63</v>
      </c>
      <c r="B20" s="40"/>
      <c r="C20" s="40"/>
      <c r="D20" s="40"/>
      <c r="E20" s="40"/>
      <c r="F20" s="40"/>
      <c r="G20" s="11">
        <v>1</v>
      </c>
      <c r="H20" s="12" t="s">
        <v>48</v>
      </c>
      <c r="I20" s="18">
        <f>G20*770</f>
        <v>770</v>
      </c>
      <c r="J20" s="31"/>
      <c r="L20" s="1">
        <v>18</v>
      </c>
      <c r="M20" s="2" t="s">
        <v>32</v>
      </c>
    </row>
    <row r="21" spans="1:13" ht="23.1" customHeight="1" x14ac:dyDescent="0.15">
      <c r="A21" s="23" t="s">
        <v>43</v>
      </c>
      <c r="B21" s="24"/>
      <c r="C21" s="24"/>
      <c r="D21" s="24"/>
      <c r="E21" s="24"/>
      <c r="F21" s="24"/>
      <c r="G21" s="24"/>
      <c r="H21" s="24"/>
      <c r="I21" s="13">
        <f>SUM(I18:I20)</f>
        <v>9370</v>
      </c>
      <c r="J21" s="10"/>
      <c r="L21" s="1">
        <v>19</v>
      </c>
      <c r="M21" s="2" t="s">
        <v>33</v>
      </c>
    </row>
    <row r="22" spans="1:13" ht="15" customHeight="1" x14ac:dyDescent="0.15">
      <c r="A22" s="26" t="s">
        <v>10</v>
      </c>
      <c r="B22" s="26"/>
      <c r="C22" s="26"/>
      <c r="D22" s="26"/>
      <c r="E22" s="26"/>
      <c r="F22" s="26"/>
      <c r="G22" s="26"/>
      <c r="H22" s="26"/>
      <c r="I22" s="26"/>
      <c r="J22" s="26"/>
      <c r="L22" s="1">
        <v>20</v>
      </c>
      <c r="M22" s="2" t="s">
        <v>34</v>
      </c>
    </row>
    <row r="23" spans="1:13" ht="9.9499999999999993" customHeight="1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L23" s="1">
        <v>21</v>
      </c>
      <c r="M23" s="2" t="s">
        <v>35</v>
      </c>
    </row>
    <row r="24" spans="1:13" ht="20.100000000000001" customHeight="1" x14ac:dyDescent="0.15">
      <c r="A24" s="41">
        <v>45935</v>
      </c>
      <c r="B24" s="37"/>
      <c r="C24" s="37"/>
      <c r="D24" s="25" t="s">
        <v>5</v>
      </c>
      <c r="E24" s="25"/>
      <c r="F24" s="42" t="s">
        <v>64</v>
      </c>
      <c r="G24" s="42"/>
      <c r="H24" s="42"/>
      <c r="I24" s="42"/>
      <c r="J24" s="42"/>
      <c r="L24" s="1">
        <v>22</v>
      </c>
      <c r="M24" s="2" t="s">
        <v>36</v>
      </c>
    </row>
    <row r="25" spans="1:13" ht="20.100000000000001" customHeight="1" x14ac:dyDescent="0.15">
      <c r="A25" s="8"/>
      <c r="B25" s="8"/>
      <c r="C25" s="8"/>
      <c r="D25" s="27" t="s">
        <v>6</v>
      </c>
      <c r="E25" s="27"/>
      <c r="F25" s="38" t="s">
        <v>65</v>
      </c>
      <c r="G25" s="38"/>
      <c r="H25" s="38"/>
      <c r="I25" s="38"/>
      <c r="J25" s="38"/>
      <c r="L25" s="1">
        <v>23</v>
      </c>
      <c r="M25" s="2" t="s">
        <v>37</v>
      </c>
    </row>
    <row r="26" spans="1:13" ht="20.100000000000001" customHeight="1" x14ac:dyDescent="0.15">
      <c r="A26" s="8"/>
      <c r="B26" s="8"/>
      <c r="D26" s="25" t="s">
        <v>7</v>
      </c>
      <c r="E26" s="25"/>
      <c r="F26" s="42" t="s">
        <v>54</v>
      </c>
      <c r="G26" s="42"/>
      <c r="H26" s="42"/>
      <c r="I26" s="42"/>
      <c r="J26" s="42"/>
      <c r="L26" s="1">
        <v>24</v>
      </c>
      <c r="M26" s="2" t="s">
        <v>38</v>
      </c>
    </row>
    <row r="27" spans="1:13" ht="20.100000000000001" customHeight="1" x14ac:dyDescent="0.15">
      <c r="A27" s="8"/>
      <c r="D27" s="27" t="s">
        <v>44</v>
      </c>
      <c r="E27" s="27"/>
      <c r="F27" s="42" t="s">
        <v>66</v>
      </c>
      <c r="G27" s="42"/>
      <c r="H27" s="42"/>
      <c r="I27" s="42"/>
      <c r="J27" s="42"/>
      <c r="L27" s="1">
        <v>25</v>
      </c>
      <c r="M27" s="2" t="s">
        <v>39</v>
      </c>
    </row>
    <row r="28" spans="1:13" ht="20.100000000000001" customHeight="1" x14ac:dyDescent="0.15">
      <c r="A28" s="17" t="str">
        <f>A1</f>
        <v>第42回蔵のまち喜多方健康マラソン大会</v>
      </c>
      <c r="B28" s="17"/>
      <c r="C28" s="17"/>
      <c r="D28" s="8" t="s">
        <v>45</v>
      </c>
      <c r="E28" s="8"/>
      <c r="F28" s="34"/>
      <c r="G28" s="34"/>
      <c r="H28" s="34"/>
      <c r="I28" s="34"/>
      <c r="J28" s="34"/>
    </row>
    <row r="29" spans="1:13" ht="20.100000000000001" customHeight="1" x14ac:dyDescent="0.15">
      <c r="A29" s="34" t="s">
        <v>47</v>
      </c>
      <c r="B29" s="34"/>
      <c r="C29" s="34"/>
      <c r="D29" s="34"/>
      <c r="E29" s="34"/>
      <c r="F29" s="34"/>
      <c r="G29" s="34"/>
      <c r="H29" s="34"/>
      <c r="I29" s="34"/>
      <c r="J29" s="34"/>
    </row>
    <row r="30" spans="1:13" ht="20.100000000000001" customHeight="1" x14ac:dyDescent="0.15">
      <c r="A30" s="22" t="s">
        <v>46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3" ht="20.100000000000001" customHeight="1" x14ac:dyDescent="0.1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3" ht="20.100000000000001" customHeight="1" x14ac:dyDescent="0.1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9.9499999999999993" customHeight="1" x14ac:dyDescent="0.15"/>
    <row r="34" spans="1:10" ht="14.25" x14ac:dyDescent="0.15">
      <c r="A34" s="28" t="s">
        <v>53</v>
      </c>
      <c r="B34" s="28"/>
      <c r="C34" s="28"/>
      <c r="D34" s="28"/>
      <c r="E34" s="28"/>
      <c r="F34" s="29" t="s">
        <v>8</v>
      </c>
      <c r="G34" s="29"/>
      <c r="H34" s="29"/>
      <c r="I34" s="29"/>
      <c r="J34" s="29"/>
    </row>
  </sheetData>
  <mergeCells count="22">
    <mergeCell ref="A30:J32"/>
    <mergeCell ref="A34:E34"/>
    <mergeCell ref="F34:J34"/>
    <mergeCell ref="D26:E26"/>
    <mergeCell ref="F26:J26"/>
    <mergeCell ref="D27:E27"/>
    <mergeCell ref="F27:J27"/>
    <mergeCell ref="F28:J28"/>
    <mergeCell ref="A29:J29"/>
    <mergeCell ref="D25:E25"/>
    <mergeCell ref="F25:J25"/>
    <mergeCell ref="A1:F1"/>
    <mergeCell ref="G1:J1"/>
    <mergeCell ref="A18:H18"/>
    <mergeCell ref="A19:F19"/>
    <mergeCell ref="J19:J20"/>
    <mergeCell ref="A20:F20"/>
    <mergeCell ref="A21:H21"/>
    <mergeCell ref="A22:J22"/>
    <mergeCell ref="A24:C24"/>
    <mergeCell ref="D24:E24"/>
    <mergeCell ref="F24:J24"/>
  </mergeCells>
  <phoneticPr fontId="1"/>
  <printOptions verticalCentered="1"/>
  <pageMargins left="0.59055118110236227" right="0.39370078740157483" top="0.39370078740157483" bottom="0.39370078740157483" header="0.11811023622047245" footer="0.11811023622047245"/>
  <pageSetup paperSize="9" orientation="portrait" r:id="rId1"/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8A0B5-8AB4-4746-8BC3-64D5FCE03F9B}">
  <sheetPr>
    <tabColor rgb="FF0070C0"/>
  </sheetPr>
  <dimension ref="A1:N34"/>
  <sheetViews>
    <sheetView tabSelected="1" view="pageBreakPreview" topLeftCell="A25" zoomScale="120" zoomScaleNormal="100" zoomScaleSheetLayoutView="120" workbookViewId="0">
      <selection activeCell="F25" sqref="F25:J25"/>
    </sheetView>
  </sheetViews>
  <sheetFormatPr defaultRowHeight="13.5" x14ac:dyDescent="0.15"/>
  <cols>
    <col min="1" max="1" width="3.25" style="6" bestFit="1" customWidth="1"/>
    <col min="2" max="2" width="19.75" style="6" customWidth="1"/>
    <col min="3" max="3" width="12.5" style="6" customWidth="1"/>
    <col min="4" max="6" width="5.25" style="6" bestFit="1" customWidth="1"/>
    <col min="7" max="7" width="7.25" style="6" bestFit="1" customWidth="1"/>
    <col min="8" max="8" width="15.125" style="6" customWidth="1"/>
    <col min="9" max="9" width="11.125" style="6" customWidth="1"/>
    <col min="10" max="10" width="9.5" style="6" customWidth="1"/>
    <col min="11" max="11" width="8.75" style="6"/>
    <col min="12" max="12" width="7.375" style="6" customWidth="1"/>
    <col min="13" max="13" width="38" style="6" bestFit="1" customWidth="1"/>
    <col min="14" max="14" width="8.75" style="6"/>
  </cols>
  <sheetData>
    <row r="1" spans="1:13" ht="24.95" customHeight="1" x14ac:dyDescent="0.15">
      <c r="A1" s="20" t="s">
        <v>70</v>
      </c>
      <c r="B1" s="20"/>
      <c r="C1" s="20"/>
      <c r="D1" s="20"/>
      <c r="E1" s="20"/>
      <c r="F1" s="20"/>
      <c r="G1" s="21" t="s">
        <v>41</v>
      </c>
      <c r="H1" s="21"/>
      <c r="I1" s="21"/>
      <c r="J1" s="21"/>
    </row>
    <row r="2" spans="1:13" ht="20.100000000000001" customHeight="1" x14ac:dyDescent="0.15">
      <c r="A2" s="4" t="s">
        <v>0</v>
      </c>
      <c r="B2" s="7" t="s">
        <v>49</v>
      </c>
      <c r="C2" s="15" t="s">
        <v>51</v>
      </c>
      <c r="D2" s="4" t="s">
        <v>1</v>
      </c>
      <c r="E2" s="4" t="s">
        <v>2</v>
      </c>
      <c r="F2" s="4" t="s">
        <v>11</v>
      </c>
      <c r="G2" s="4" t="s">
        <v>13</v>
      </c>
      <c r="H2" s="4" t="s">
        <v>9</v>
      </c>
      <c r="I2" s="4" t="s">
        <v>3</v>
      </c>
      <c r="J2" s="4" t="s">
        <v>4</v>
      </c>
      <c r="L2" s="1" t="s">
        <v>13</v>
      </c>
      <c r="M2" s="1" t="s">
        <v>14</v>
      </c>
    </row>
    <row r="3" spans="1:13" ht="30" customHeight="1" x14ac:dyDescent="0.15">
      <c r="A3" s="4">
        <v>1</v>
      </c>
      <c r="B3" s="14" t="s">
        <v>54</v>
      </c>
      <c r="C3" s="16" t="s">
        <v>55</v>
      </c>
      <c r="D3" s="4">
        <v>36</v>
      </c>
      <c r="E3" s="4"/>
      <c r="F3" s="4" t="s">
        <v>59</v>
      </c>
      <c r="G3" s="4">
        <v>1</v>
      </c>
      <c r="H3" s="3" t="str">
        <f t="shared" ref="H3:H17" si="0">IF(G3="","",VLOOKUP(G3,$L$2:$M$27,2))</f>
        <v>１ｋｍファミリー(小学１・２年とその保護者)</v>
      </c>
      <c r="I3" s="9">
        <v>4500</v>
      </c>
      <c r="J3" s="5" t="s">
        <v>67</v>
      </c>
      <c r="L3" s="1">
        <v>1</v>
      </c>
      <c r="M3" s="2" t="s">
        <v>15</v>
      </c>
    </row>
    <row r="4" spans="1:13" ht="30" customHeight="1" x14ac:dyDescent="0.15">
      <c r="A4" s="4">
        <v>2</v>
      </c>
      <c r="B4" s="14" t="s">
        <v>56</v>
      </c>
      <c r="C4" s="16" t="s">
        <v>57</v>
      </c>
      <c r="D4" s="4">
        <v>7</v>
      </c>
      <c r="E4" s="4" t="s">
        <v>58</v>
      </c>
      <c r="F4" s="4" t="s">
        <v>12</v>
      </c>
      <c r="G4" s="4"/>
      <c r="H4" s="3" t="str">
        <f t="shared" si="0"/>
        <v/>
      </c>
      <c r="I4" s="9"/>
      <c r="J4" s="5" t="s">
        <v>62</v>
      </c>
      <c r="L4" s="1">
        <v>2</v>
      </c>
      <c r="M4" s="2" t="s">
        <v>16</v>
      </c>
    </row>
    <row r="5" spans="1:13" ht="30" customHeight="1" x14ac:dyDescent="0.15">
      <c r="A5" s="4">
        <v>3</v>
      </c>
      <c r="B5" s="14" t="s">
        <v>60</v>
      </c>
      <c r="C5" s="16" t="s">
        <v>61</v>
      </c>
      <c r="D5" s="4">
        <v>35</v>
      </c>
      <c r="E5" s="4"/>
      <c r="F5" s="4" t="s">
        <v>12</v>
      </c>
      <c r="G5" s="4">
        <v>16</v>
      </c>
      <c r="H5" s="3" t="str">
        <f t="shared" si="0"/>
        <v>５ｋｍ３０～３９歳一般男子</v>
      </c>
      <c r="I5" s="9">
        <v>3500</v>
      </c>
      <c r="J5" s="5"/>
      <c r="L5" s="1">
        <v>3</v>
      </c>
      <c r="M5" s="2" t="s">
        <v>17</v>
      </c>
    </row>
    <row r="6" spans="1:13" ht="30" customHeight="1" x14ac:dyDescent="0.15">
      <c r="A6" s="4">
        <v>4</v>
      </c>
      <c r="B6" s="14"/>
      <c r="C6" s="16"/>
      <c r="D6" s="4"/>
      <c r="E6" s="4"/>
      <c r="F6" s="4"/>
      <c r="G6" s="4"/>
      <c r="H6" s="3" t="str">
        <f t="shared" si="0"/>
        <v/>
      </c>
      <c r="I6" s="9"/>
      <c r="J6" s="5"/>
      <c r="L6" s="1">
        <v>4</v>
      </c>
      <c r="M6" s="2" t="s">
        <v>18</v>
      </c>
    </row>
    <row r="7" spans="1:13" ht="30" customHeight="1" x14ac:dyDescent="0.15">
      <c r="A7" s="4">
        <v>5</v>
      </c>
      <c r="B7" s="14"/>
      <c r="C7" s="16"/>
      <c r="D7" s="4"/>
      <c r="E7" s="4"/>
      <c r="F7" s="4"/>
      <c r="G7" s="4"/>
      <c r="H7" s="3" t="str">
        <f t="shared" si="0"/>
        <v/>
      </c>
      <c r="I7" s="9"/>
      <c r="J7" s="5"/>
      <c r="L7" s="1">
        <v>5</v>
      </c>
      <c r="M7" s="2" t="s">
        <v>20</v>
      </c>
    </row>
    <row r="8" spans="1:13" ht="30" customHeight="1" x14ac:dyDescent="0.15">
      <c r="A8" s="4">
        <v>6</v>
      </c>
      <c r="B8" s="14"/>
      <c r="C8" s="16"/>
      <c r="D8" s="4"/>
      <c r="E8" s="4"/>
      <c r="F8" s="4"/>
      <c r="G8" s="4"/>
      <c r="H8" s="3" t="str">
        <f t="shared" si="0"/>
        <v/>
      </c>
      <c r="I8" s="9"/>
      <c r="J8" s="5"/>
      <c r="L8" s="1">
        <v>6</v>
      </c>
      <c r="M8" s="2" t="s">
        <v>19</v>
      </c>
    </row>
    <row r="9" spans="1:13" ht="30" customHeight="1" x14ac:dyDescent="0.15">
      <c r="A9" s="4">
        <v>7</v>
      </c>
      <c r="B9" s="14"/>
      <c r="C9" s="16"/>
      <c r="D9" s="4"/>
      <c r="E9" s="4"/>
      <c r="F9" s="4"/>
      <c r="G9" s="4"/>
      <c r="H9" s="3" t="str">
        <f t="shared" si="0"/>
        <v/>
      </c>
      <c r="I9" s="9"/>
      <c r="J9" s="5"/>
      <c r="L9" s="1">
        <v>7</v>
      </c>
      <c r="M9" s="2" t="s">
        <v>21</v>
      </c>
    </row>
    <row r="10" spans="1:13" ht="30" customHeight="1" x14ac:dyDescent="0.15">
      <c r="A10" s="4">
        <v>8</v>
      </c>
      <c r="B10" s="14"/>
      <c r="C10" s="16"/>
      <c r="D10" s="4"/>
      <c r="E10" s="4"/>
      <c r="F10" s="4"/>
      <c r="G10" s="4"/>
      <c r="H10" s="3" t="str">
        <f t="shared" si="0"/>
        <v/>
      </c>
      <c r="I10" s="9"/>
      <c r="J10" s="5"/>
      <c r="L10" s="1">
        <v>8</v>
      </c>
      <c r="M10" s="2" t="s">
        <v>22</v>
      </c>
    </row>
    <row r="11" spans="1:13" ht="30" customHeight="1" x14ac:dyDescent="0.15">
      <c r="A11" s="4">
        <v>9</v>
      </c>
      <c r="B11" s="14"/>
      <c r="C11" s="16"/>
      <c r="D11" s="4"/>
      <c r="E11" s="4"/>
      <c r="F11" s="4"/>
      <c r="G11" s="4"/>
      <c r="H11" s="3" t="str">
        <f t="shared" si="0"/>
        <v/>
      </c>
      <c r="I11" s="9"/>
      <c r="J11" s="5"/>
      <c r="L11" s="1">
        <v>9</v>
      </c>
      <c r="M11" s="2" t="s">
        <v>23</v>
      </c>
    </row>
    <row r="12" spans="1:13" ht="30" customHeight="1" x14ac:dyDescent="0.15">
      <c r="A12" s="4">
        <v>10</v>
      </c>
      <c r="B12" s="14"/>
      <c r="C12" s="16"/>
      <c r="D12" s="4"/>
      <c r="E12" s="4"/>
      <c r="F12" s="4"/>
      <c r="G12" s="4"/>
      <c r="H12" s="3" t="str">
        <f t="shared" si="0"/>
        <v/>
      </c>
      <c r="I12" s="9"/>
      <c r="J12" s="5"/>
      <c r="L12" s="1">
        <v>10</v>
      </c>
      <c r="M12" s="2" t="s">
        <v>24</v>
      </c>
    </row>
    <row r="13" spans="1:13" ht="30" customHeight="1" x14ac:dyDescent="0.15">
      <c r="A13" s="4">
        <v>11</v>
      </c>
      <c r="B13" s="14"/>
      <c r="C13" s="16"/>
      <c r="D13" s="4"/>
      <c r="E13" s="4"/>
      <c r="F13" s="4"/>
      <c r="G13" s="4"/>
      <c r="H13" s="3" t="str">
        <f t="shared" si="0"/>
        <v/>
      </c>
      <c r="I13" s="9"/>
      <c r="J13" s="5"/>
      <c r="L13" s="1">
        <v>11</v>
      </c>
      <c r="M13" s="2" t="s">
        <v>25</v>
      </c>
    </row>
    <row r="14" spans="1:13" ht="30" customHeight="1" x14ac:dyDescent="0.15">
      <c r="A14" s="4">
        <v>12</v>
      </c>
      <c r="B14" s="14"/>
      <c r="C14" s="16"/>
      <c r="D14" s="4"/>
      <c r="E14" s="4"/>
      <c r="F14" s="4"/>
      <c r="G14" s="4"/>
      <c r="H14" s="3" t="str">
        <f t="shared" si="0"/>
        <v/>
      </c>
      <c r="I14" s="9"/>
      <c r="J14" s="5"/>
      <c r="L14" s="1">
        <v>12</v>
      </c>
      <c r="M14" s="2" t="s">
        <v>26</v>
      </c>
    </row>
    <row r="15" spans="1:13" ht="30" customHeight="1" x14ac:dyDescent="0.15">
      <c r="A15" s="4">
        <v>13</v>
      </c>
      <c r="B15" s="14"/>
      <c r="C15" s="16"/>
      <c r="D15" s="4"/>
      <c r="E15" s="4"/>
      <c r="F15" s="4"/>
      <c r="G15" s="4"/>
      <c r="H15" s="3" t="str">
        <f t="shared" si="0"/>
        <v/>
      </c>
      <c r="I15" s="9"/>
      <c r="J15" s="5"/>
      <c r="L15" s="1">
        <v>13</v>
      </c>
      <c r="M15" s="2" t="s">
        <v>27</v>
      </c>
    </row>
    <row r="16" spans="1:13" ht="30" customHeight="1" x14ac:dyDescent="0.15">
      <c r="A16" s="4">
        <v>14</v>
      </c>
      <c r="B16" s="14"/>
      <c r="C16" s="16"/>
      <c r="D16" s="4"/>
      <c r="E16" s="4"/>
      <c r="F16" s="4"/>
      <c r="G16" s="4"/>
      <c r="H16" s="3" t="str">
        <f t="shared" si="0"/>
        <v/>
      </c>
      <c r="I16" s="9"/>
      <c r="J16" s="5"/>
      <c r="L16" s="1">
        <v>14</v>
      </c>
      <c r="M16" s="2" t="s">
        <v>28</v>
      </c>
    </row>
    <row r="17" spans="1:13" ht="30" customHeight="1" x14ac:dyDescent="0.15">
      <c r="A17" s="4">
        <v>15</v>
      </c>
      <c r="B17" s="14"/>
      <c r="C17" s="16"/>
      <c r="D17" s="4"/>
      <c r="E17" s="4"/>
      <c r="F17" s="4"/>
      <c r="G17" s="4"/>
      <c r="H17" s="3" t="str">
        <f t="shared" si="0"/>
        <v/>
      </c>
      <c r="I17" s="9"/>
      <c r="J17" s="5"/>
      <c r="L17" s="1">
        <v>15</v>
      </c>
      <c r="M17" s="2" t="s">
        <v>29</v>
      </c>
    </row>
    <row r="18" spans="1:13" ht="23.1" customHeight="1" x14ac:dyDescent="0.15">
      <c r="A18" s="23" t="s">
        <v>42</v>
      </c>
      <c r="B18" s="24"/>
      <c r="C18" s="24"/>
      <c r="D18" s="24"/>
      <c r="E18" s="24"/>
      <c r="F18" s="24"/>
      <c r="G18" s="24"/>
      <c r="H18" s="24"/>
      <c r="I18" s="13">
        <f>SUM(I3:I17)</f>
        <v>8000</v>
      </c>
      <c r="J18" s="10"/>
      <c r="L18" s="1">
        <v>16</v>
      </c>
      <c r="M18" s="2" t="s">
        <v>30</v>
      </c>
    </row>
    <row r="19" spans="1:13" ht="23.1" customHeight="1" x14ac:dyDescent="0.15">
      <c r="A19" s="35" t="s">
        <v>73</v>
      </c>
      <c r="B19" s="36"/>
      <c r="C19" s="36"/>
      <c r="D19" s="36"/>
      <c r="E19" s="36"/>
      <c r="F19" s="36"/>
      <c r="G19" s="11">
        <v>1</v>
      </c>
      <c r="H19" s="12" t="s">
        <v>48</v>
      </c>
      <c r="I19" s="13">
        <f>G19*300</f>
        <v>300</v>
      </c>
      <c r="J19" s="30" t="s">
        <v>50</v>
      </c>
      <c r="L19" s="1">
        <v>17</v>
      </c>
      <c r="M19" s="2" t="s">
        <v>31</v>
      </c>
    </row>
    <row r="20" spans="1:13" ht="23.1" customHeight="1" x14ac:dyDescent="0.15">
      <c r="A20" s="39" t="s">
        <v>74</v>
      </c>
      <c r="B20" s="40"/>
      <c r="C20" s="40"/>
      <c r="D20" s="40"/>
      <c r="E20" s="40"/>
      <c r="F20" s="40"/>
      <c r="G20" s="11">
        <v>1</v>
      </c>
      <c r="H20" s="12" t="s">
        <v>48</v>
      </c>
      <c r="I20" s="18">
        <f>G20*800</f>
        <v>800</v>
      </c>
      <c r="J20" s="31"/>
      <c r="L20" s="1">
        <v>18</v>
      </c>
      <c r="M20" s="2" t="s">
        <v>32</v>
      </c>
    </row>
    <row r="21" spans="1:13" ht="23.1" customHeight="1" x14ac:dyDescent="0.15">
      <c r="A21" s="23" t="s">
        <v>43</v>
      </c>
      <c r="B21" s="24"/>
      <c r="C21" s="24"/>
      <c r="D21" s="24"/>
      <c r="E21" s="24"/>
      <c r="F21" s="24"/>
      <c r="G21" s="24"/>
      <c r="H21" s="24"/>
      <c r="I21" s="13">
        <f>SUM(I18:I20)</f>
        <v>9100</v>
      </c>
      <c r="J21" s="10"/>
      <c r="L21" s="1">
        <v>19</v>
      </c>
      <c r="M21" s="2" t="s">
        <v>33</v>
      </c>
    </row>
    <row r="22" spans="1:13" ht="15" customHeight="1" x14ac:dyDescent="0.15">
      <c r="A22" s="26" t="s">
        <v>10</v>
      </c>
      <c r="B22" s="26"/>
      <c r="C22" s="26"/>
      <c r="D22" s="26"/>
      <c r="E22" s="26"/>
      <c r="F22" s="26"/>
      <c r="G22" s="26"/>
      <c r="H22" s="26"/>
      <c r="I22" s="26"/>
      <c r="J22" s="26"/>
      <c r="L22" s="1">
        <v>20</v>
      </c>
      <c r="M22" s="2" t="s">
        <v>34</v>
      </c>
    </row>
    <row r="23" spans="1:13" ht="9.9499999999999993" customHeight="1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L23" s="1">
        <v>21</v>
      </c>
      <c r="M23" s="2" t="s">
        <v>35</v>
      </c>
    </row>
    <row r="24" spans="1:13" ht="20.100000000000001" customHeight="1" x14ac:dyDescent="0.15">
      <c r="A24" s="41">
        <v>45935</v>
      </c>
      <c r="B24" s="37"/>
      <c r="C24" s="37"/>
      <c r="D24" s="25" t="s">
        <v>5</v>
      </c>
      <c r="E24" s="25"/>
      <c r="F24" s="42" t="s">
        <v>64</v>
      </c>
      <c r="G24" s="42"/>
      <c r="H24" s="42"/>
      <c r="I24" s="42"/>
      <c r="J24" s="42"/>
      <c r="L24" s="1">
        <v>22</v>
      </c>
      <c r="M24" s="2" t="s">
        <v>36</v>
      </c>
    </row>
    <row r="25" spans="1:13" ht="20.100000000000001" customHeight="1" x14ac:dyDescent="0.15">
      <c r="A25" s="8"/>
      <c r="B25" s="8"/>
      <c r="C25" s="8"/>
      <c r="D25" s="27" t="s">
        <v>6</v>
      </c>
      <c r="E25" s="27"/>
      <c r="F25" s="38" t="s">
        <v>65</v>
      </c>
      <c r="G25" s="38"/>
      <c r="H25" s="38"/>
      <c r="I25" s="38"/>
      <c r="J25" s="38"/>
      <c r="L25" s="1">
        <v>23</v>
      </c>
      <c r="M25" s="2" t="s">
        <v>37</v>
      </c>
    </row>
    <row r="26" spans="1:13" ht="20.100000000000001" customHeight="1" x14ac:dyDescent="0.15">
      <c r="A26" s="8"/>
      <c r="B26" s="8"/>
      <c r="D26" s="25" t="s">
        <v>7</v>
      </c>
      <c r="E26" s="25"/>
      <c r="F26" s="42" t="s">
        <v>54</v>
      </c>
      <c r="G26" s="42"/>
      <c r="H26" s="42"/>
      <c r="I26" s="42"/>
      <c r="J26" s="42"/>
      <c r="L26" s="1">
        <v>24</v>
      </c>
      <c r="M26" s="2" t="s">
        <v>38</v>
      </c>
    </row>
    <row r="27" spans="1:13" ht="20.100000000000001" customHeight="1" x14ac:dyDescent="0.15">
      <c r="A27" s="8"/>
      <c r="D27" s="27" t="s">
        <v>44</v>
      </c>
      <c r="E27" s="27"/>
      <c r="F27" s="42" t="s">
        <v>66</v>
      </c>
      <c r="G27" s="42"/>
      <c r="H27" s="42"/>
      <c r="I27" s="42"/>
      <c r="J27" s="42"/>
      <c r="L27" s="1">
        <v>25</v>
      </c>
      <c r="M27" s="2" t="s">
        <v>39</v>
      </c>
    </row>
    <row r="28" spans="1:13" ht="20.100000000000001" customHeight="1" x14ac:dyDescent="0.15">
      <c r="A28" s="17" t="str">
        <f>A1</f>
        <v>第42回蔵のまち喜多方健康マラソン大会</v>
      </c>
      <c r="B28" s="17"/>
      <c r="C28" s="17"/>
      <c r="D28" s="8" t="s">
        <v>45</v>
      </c>
      <c r="E28" s="8"/>
      <c r="F28" s="34"/>
      <c r="G28" s="34"/>
      <c r="H28" s="34"/>
      <c r="I28" s="34"/>
      <c r="J28" s="34"/>
    </row>
    <row r="29" spans="1:13" ht="20.100000000000001" customHeight="1" x14ac:dyDescent="0.15">
      <c r="A29" s="34" t="s">
        <v>47</v>
      </c>
      <c r="B29" s="34"/>
      <c r="C29" s="34"/>
      <c r="D29" s="34"/>
      <c r="E29" s="34"/>
      <c r="F29" s="34"/>
      <c r="G29" s="34"/>
      <c r="H29" s="34"/>
      <c r="I29" s="34"/>
      <c r="J29" s="34"/>
    </row>
    <row r="30" spans="1:13" ht="20.100000000000001" customHeight="1" x14ac:dyDescent="0.15">
      <c r="A30" s="22" t="s">
        <v>46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3" ht="20.100000000000001" customHeight="1" x14ac:dyDescent="0.1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3" ht="20.100000000000001" customHeight="1" x14ac:dyDescent="0.1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9.9499999999999993" customHeight="1" x14ac:dyDescent="0.15"/>
    <row r="34" spans="1:10" ht="14.25" x14ac:dyDescent="0.15">
      <c r="A34" s="28" t="s">
        <v>53</v>
      </c>
      <c r="B34" s="28"/>
      <c r="C34" s="28"/>
      <c r="D34" s="28"/>
      <c r="E34" s="28"/>
      <c r="F34" s="29" t="s">
        <v>8</v>
      </c>
      <c r="G34" s="29"/>
      <c r="H34" s="29"/>
      <c r="I34" s="29"/>
      <c r="J34" s="29"/>
    </row>
  </sheetData>
  <mergeCells count="22">
    <mergeCell ref="A30:J32"/>
    <mergeCell ref="A34:E34"/>
    <mergeCell ref="F34:J34"/>
    <mergeCell ref="D26:E26"/>
    <mergeCell ref="F26:J26"/>
    <mergeCell ref="D27:E27"/>
    <mergeCell ref="F27:J27"/>
    <mergeCell ref="F28:J28"/>
    <mergeCell ref="A29:J29"/>
    <mergeCell ref="D25:E25"/>
    <mergeCell ref="F25:J25"/>
    <mergeCell ref="A1:F1"/>
    <mergeCell ref="G1:J1"/>
    <mergeCell ref="A18:H18"/>
    <mergeCell ref="A19:F19"/>
    <mergeCell ref="J19:J20"/>
    <mergeCell ref="A20:F20"/>
    <mergeCell ref="A21:H21"/>
    <mergeCell ref="A22:J22"/>
    <mergeCell ref="A24:C24"/>
    <mergeCell ref="D24:E24"/>
    <mergeCell ref="F24:J24"/>
  </mergeCells>
  <phoneticPr fontId="1"/>
  <printOptions verticalCentered="1"/>
  <pageMargins left="0.59055118110236227" right="0.39370078740157483" top="0.39370078740157483" bottom="0.39370078740157483" header="0.11811023622047245" footer="0.11811023622047245"/>
  <pageSetup paperSize="9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</vt:lpstr>
      <vt:lpstr>記入例※エクセルで提出の場合</vt:lpstr>
      <vt:lpstr>記入例※紙ベースで提出の場合</vt:lpstr>
      <vt:lpstr>記入例※エクセルで提出の場合!Print_Area</vt:lpstr>
      <vt:lpstr>記入例※紙ベースで提出の場合!Print_Area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7272suto188nobuhide30</dc:creator>
  <cp:lastModifiedBy>user</cp:lastModifiedBy>
  <cp:lastPrinted>2025-09-05T08:27:22Z</cp:lastPrinted>
  <dcterms:created xsi:type="dcterms:W3CDTF">2005-09-16T00:17:44Z</dcterms:created>
  <dcterms:modified xsi:type="dcterms:W3CDTF">2026-08-13T23:46:32Z</dcterms:modified>
</cp:coreProperties>
</file>